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5" windowWidth="20115" windowHeight="8250" activeTab="3"/>
  </bookViews>
  <sheets>
    <sheet name="ghep 1" sheetId="12" r:id="rId1"/>
    <sheet name="C.C GHEP 1" sheetId="15" r:id="rId2"/>
    <sheet name="ghep 2" sheetId="8" r:id="rId3"/>
    <sheet name="CC GHEP 2" sheetId="16" r:id="rId4"/>
  </sheets>
  <calcPr calcId="144525"/>
</workbook>
</file>

<file path=xl/calcChain.xml><?xml version="1.0" encoding="utf-8"?>
<calcChain xmlns="http://schemas.openxmlformats.org/spreadsheetml/2006/main">
  <c r="Y16" i="16" l="1"/>
  <c r="Z16" i="16" s="1"/>
  <c r="U16" i="16"/>
  <c r="V16" i="16" s="1"/>
  <c r="Q16" i="16"/>
  <c r="R16" i="16" s="1"/>
  <c r="Y15" i="16"/>
  <c r="Z15" i="16" s="1"/>
  <c r="U15" i="16"/>
  <c r="V15" i="16" s="1"/>
  <c r="Q15" i="16"/>
  <c r="R15" i="16" s="1"/>
  <c r="Y18" i="8"/>
  <c r="Z18" i="8" s="1"/>
  <c r="U18" i="8"/>
  <c r="V18" i="8" s="1"/>
  <c r="Q18" i="8"/>
  <c r="R18" i="8" s="1"/>
  <c r="Y17" i="8"/>
  <c r="Z17" i="8" s="1"/>
  <c r="U17" i="8"/>
  <c r="V17" i="8" s="1"/>
  <c r="Q17" i="8"/>
  <c r="R17" i="8" s="1"/>
  <c r="AA15" i="16" l="1"/>
  <c r="AB15" i="16" s="1"/>
  <c r="AA16" i="16"/>
  <c r="AB16" i="16" s="1"/>
  <c r="AA17" i="8"/>
  <c r="AB17" i="8" s="1"/>
  <c r="AA18" i="8"/>
  <c r="AB18" i="8" s="1"/>
  <c r="AC17" i="15" l="1"/>
  <c r="AD17" i="15" s="1"/>
  <c r="Y17" i="15"/>
  <c r="Z17" i="15" s="1"/>
  <c r="U17" i="15"/>
  <c r="V17" i="15" s="1"/>
  <c r="AC16" i="15"/>
  <c r="AD16" i="15" s="1"/>
  <c r="Y16" i="15"/>
  <c r="Z16" i="15" s="1"/>
  <c r="U16" i="15"/>
  <c r="V16" i="15" s="1"/>
  <c r="AC15" i="15"/>
  <c r="AD15" i="15" s="1"/>
  <c r="Y15" i="15"/>
  <c r="Z15" i="15" s="1"/>
  <c r="U15" i="15"/>
  <c r="V15" i="15" s="1"/>
  <c r="AE15" i="15" l="1"/>
  <c r="AF15" i="15" s="1"/>
  <c r="AE17" i="15"/>
  <c r="AF17" i="15" s="1"/>
  <c r="AE16" i="15"/>
  <c r="AF16" i="15" s="1"/>
  <c r="AC17" i="12" l="1"/>
  <c r="AD17" i="12" s="1"/>
  <c r="Y17" i="12"/>
  <c r="Z17" i="12" s="1"/>
  <c r="U17" i="12"/>
  <c r="V17" i="12" s="1"/>
  <c r="AC16" i="12"/>
  <c r="AD16" i="12" s="1"/>
  <c r="Y16" i="12"/>
  <c r="Z16" i="12" s="1"/>
  <c r="U16" i="12"/>
  <c r="V16" i="12" s="1"/>
  <c r="AC15" i="12"/>
  <c r="AD15" i="12" s="1"/>
  <c r="Y15" i="12"/>
  <c r="Z15" i="12" s="1"/>
  <c r="U15" i="12"/>
  <c r="V15" i="12" s="1"/>
  <c r="AE15" i="12" l="1"/>
  <c r="AF15" i="12" s="1"/>
  <c r="AE17" i="12"/>
  <c r="AF17" i="12" s="1"/>
  <c r="AE16" i="12"/>
  <c r="AF16" i="12" s="1"/>
</calcChain>
</file>

<file path=xl/sharedStrings.xml><?xml version="1.0" encoding="utf-8"?>
<sst xmlns="http://schemas.openxmlformats.org/spreadsheetml/2006/main" count="293" uniqueCount="101">
  <si>
    <t>Lâm Đồng</t>
  </si>
  <si>
    <t>Đồng Tháp</t>
  </si>
  <si>
    <t>Cường</t>
  </si>
  <si>
    <t>Cần Thơ</t>
  </si>
  <si>
    <t>Dương</t>
  </si>
  <si>
    <t>Nguyễn Trần Quốc</t>
  </si>
  <si>
    <t>Khá</t>
  </si>
  <si>
    <t>Khoa</t>
  </si>
  <si>
    <t>Thi</t>
  </si>
  <si>
    <t>Trí</t>
  </si>
  <si>
    <t>Quảng Bình</t>
  </si>
  <si>
    <t>Khương</t>
  </si>
  <si>
    <t>Thái</t>
  </si>
  <si>
    <t>Đợt</t>
  </si>
  <si>
    <t>Ngành</t>
  </si>
  <si>
    <t>Lớp</t>
  </si>
  <si>
    <t>Nơi sinh</t>
  </si>
  <si>
    <t>Phái</t>
  </si>
  <si>
    <t>Mã sinh viên</t>
  </si>
  <si>
    <t>Ngày sinh</t>
  </si>
  <si>
    <t>TRƯỜNG QUÂN SỰ QUÂN KHU 7</t>
  </si>
  <si>
    <t>CỘNG HÒA XÃ HỘI CHỦ NGHĨA VIỆT NAM</t>
  </si>
  <si>
    <t>TRUNG TÂM GDQP&amp;AN</t>
  </si>
  <si>
    <t>Độc lập - Tự do - Hạnh phúc</t>
  </si>
  <si>
    <t>DANH SÁCH</t>
  </si>
  <si>
    <t>STT</t>
  </si>
  <si>
    <t>SBD</t>
  </si>
  <si>
    <t>PHÊ DUYỆT</t>
  </si>
  <si>
    <t>PHÓ GIÁM ĐỐC THƯỜNG TRỰC</t>
  </si>
  <si>
    <t>Dương Quốc</t>
  </si>
  <si>
    <t>Võ Hòa</t>
  </si>
  <si>
    <t>3hp</t>
  </si>
  <si>
    <t>TRả nợ</t>
  </si>
  <si>
    <t>L9/C5</t>
  </si>
  <si>
    <t>Đóng tiền tại LTT</t>
  </si>
  <si>
    <t>HP3</t>
  </si>
  <si>
    <t>KT</t>
  </si>
  <si>
    <t>HP2</t>
  </si>
  <si>
    <t>Đỗ Võ Duy</t>
  </si>
  <si>
    <t>Nguyễn Trùng</t>
  </si>
  <si>
    <t>TM1</t>
  </si>
  <si>
    <t>ĐIỂM</t>
  </si>
  <si>
    <t>THI</t>
  </si>
  <si>
    <t>HP1</t>
  </si>
  <si>
    <t>L3/d1</t>
  </si>
  <si>
    <t>15CD-ĐL_2</t>
  </si>
  <si>
    <t>Tốt</t>
  </si>
  <si>
    <t>RL</t>
  </si>
  <si>
    <t>HỌ VÀ TÊN</t>
  </si>
  <si>
    <t>TB</t>
  </si>
  <si>
    <t>HS</t>
  </si>
  <si>
    <t>MÔN</t>
  </si>
  <si>
    <t>XẾP LOẠI</t>
  </si>
  <si>
    <t>R.LUYỆN</t>
  </si>
  <si>
    <t>Số: 238/KQT-TTGDQPAN</t>
  </si>
  <si>
    <t>BẢNG TỔNG HỢP KẾT QUẢ MÔN GDQP&amp;AN</t>
  </si>
  <si>
    <t>Khóa 238/2018</t>
  </si>
  <si>
    <t>SỐ VÀO SỔ</t>
  </si>
  <si>
    <t>SỐ HIỆU</t>
  </si>
  <si>
    <t>Người nhận</t>
  </si>
  <si>
    <t>Ngày ký</t>
  </si>
  <si>
    <t>Chứng chỉ</t>
  </si>
  <si>
    <t>/2018-Q1</t>
  </si>
  <si>
    <t>15CĐ-Ô3</t>
  </si>
  <si>
    <t>TRỢ LÝ THAM MƯU</t>
  </si>
  <si>
    <t>GIÁM ĐỐC</t>
  </si>
  <si>
    <t>Trường CĐ Lý Tự Trọng TP.HCM</t>
  </si>
  <si>
    <t>Đại úy Nguyễn Hoàng Phương</t>
  </si>
  <si>
    <t>Tổng số: 03 SV</t>
  </si>
  <si>
    <t>Khá: 01 SV</t>
  </si>
  <si>
    <t>TB-Khá: 02 SV</t>
  </si>
  <si>
    <t>Thành phố Hồ Chí Minh, ngày  02 tháng  08 năm 2018</t>
  </si>
  <si>
    <t>Cấp chứng chỉ môn GDQP&amp;AN - khóa 238/2018</t>
  </si>
  <si>
    <t>NGÀY SINH</t>
  </si>
  <si>
    <t>LỚP</t>
  </si>
  <si>
    <t>Đại tá Nguyễn Văn Cường</t>
  </si>
  <si>
    <t xml:space="preserve">    XÁC NHẬN BỘ PHẬN TỔNG  HỢP</t>
  </si>
  <si>
    <t>Số hiệu từ :</t>
  </si>
  <si>
    <t>Đại uý Nguyễn Hoàng Phương</t>
  </si>
  <si>
    <t>Số thứ tự từ :12472 /2018-Q1 đến 12482/2018-Q1</t>
  </si>
  <si>
    <t>A 3271731</t>
  </si>
  <si>
    <t>Trường Cao đẳng Lý Tự Trọng TP.HCM</t>
  </si>
  <si>
    <t>Ngày  25  tháng 8 năm 2018</t>
  </si>
  <si>
    <t>Thành phố Hồ Chí Minh, ngày  25  tháng  8 năm 2018</t>
  </si>
  <si>
    <t>Thành phố Hồ Chí Minh, ngày 25 tháng 8 năm 2018</t>
  </si>
  <si>
    <t>Cấp chứng chỉ GDQP&amp;AN - khóa 238/2018</t>
  </si>
  <si>
    <t>A 3271732</t>
  </si>
  <si>
    <t>A 3271733</t>
  </si>
  <si>
    <t>A 3271745</t>
  </si>
  <si>
    <t>A 3271746</t>
  </si>
  <si>
    <t>Thành phố Hồ Chí Minh, ngày 02 tháng 8 năm 2018</t>
  </si>
  <si>
    <t>Ngày 02 tháng 8 năm 2018</t>
  </si>
  <si>
    <t>Ngày 02 tháng  8  năm 2018</t>
  </si>
  <si>
    <t>Số thứ tự từ : 12503/2018-Q1 đến 12505/2018-Q1</t>
  </si>
  <si>
    <t>A 3271731 - A 3271733 = 03</t>
  </si>
  <si>
    <t>Đủ điều kiện cấp chứng chỉ GDQP&amp;AN: 03 SV</t>
  </si>
  <si>
    <t>Số thứ tự từ :12517 /2018-Q1 đến 12518/2018-Q1</t>
  </si>
  <si>
    <t>A 3271745 - A 3271746</t>
  </si>
  <si>
    <t>XÁC NHẬN BỘ PHẬN TỔNG  HỢP</t>
  </si>
  <si>
    <t>Tổng số: 02 SV</t>
  </si>
  <si>
    <t>Đủ điều kiện cấp chứng chỉ GDQP&amp;AN: 02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</si>
</sst>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00000"/>
    <numFmt numFmtId="166" formatCode="0000000000"/>
    <numFmt numFmtId="167" formatCode="00000"/>
  </numFmts>
  <fonts count="4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2"/>
      <color rgb="FFFF0000"/>
      <name val="Times New Roman"/>
      <family val="1"/>
    </font>
    <font>
      <b/>
      <sz val="10"/>
      <color theme="1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  <charset val="163"/>
    </font>
    <font>
      <sz val="8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8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b/>
      <sz val="14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3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u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</borders>
  <cellStyleXfs count="2">
    <xf numFmtId="0" fontId="0" fillId="0" borderId="0"/>
    <xf numFmtId="0" fontId="29" fillId="0" borderId="0"/>
  </cellStyleXfs>
  <cellXfs count="273">
    <xf numFmtId="0" fontId="0" fillId="0" borderId="0" xfId="0"/>
    <xf numFmtId="0" fontId="0" fillId="0" borderId="0" xfId="0" applyFont="1"/>
    <xf numFmtId="0" fontId="5" fillId="0" borderId="0" xfId="0" applyFont="1"/>
    <xf numFmtId="0" fontId="7" fillId="0" borderId="0" xfId="0" applyFont="1" applyAlignment="1"/>
    <xf numFmtId="0" fontId="3" fillId="0" borderId="1" xfId="0" applyFont="1" applyBorder="1" applyAlignment="1">
      <alignment horizontal="center"/>
    </xf>
    <xf numFmtId="0" fontId="2" fillId="0" borderId="5" xfId="0" applyFont="1" applyBorder="1"/>
    <xf numFmtId="0" fontId="6" fillId="0" borderId="0" xfId="0" applyFont="1"/>
    <xf numFmtId="0" fontId="5" fillId="0" borderId="0" xfId="0" applyFont="1" applyAlignment="1"/>
    <xf numFmtId="0" fontId="0" fillId="0" borderId="0" xfId="0" applyAlignment="1">
      <alignment horizontal="left"/>
    </xf>
    <xf numFmtId="0" fontId="5" fillId="0" borderId="0" xfId="0" applyFont="1" applyBorder="1"/>
    <xf numFmtId="0" fontId="14" fillId="0" borderId="2" xfId="0" applyFont="1" applyBorder="1"/>
    <xf numFmtId="0" fontId="14" fillId="0" borderId="2" xfId="0" applyFont="1" applyBorder="1" applyAlignment="1">
      <alignment horizontal="center"/>
    </xf>
    <xf numFmtId="0" fontId="14" fillId="0" borderId="0" xfId="0" applyFont="1"/>
    <xf numFmtId="0" fontId="14" fillId="0" borderId="8" xfId="0" applyFont="1" applyBorder="1"/>
    <xf numFmtId="0" fontId="14" fillId="0" borderId="0" xfId="0" applyFont="1" applyBorder="1" applyAlignment="1">
      <alignment horizontal="center"/>
    </xf>
    <xf numFmtId="0" fontId="14" fillId="0" borderId="3" xfId="0" applyFont="1" applyBorder="1"/>
    <xf numFmtId="0" fontId="14" fillId="0" borderId="10" xfId="0" applyFont="1" applyBorder="1"/>
    <xf numFmtId="0" fontId="14" fillId="0" borderId="11" xfId="0" applyFont="1" applyBorder="1"/>
    <xf numFmtId="0" fontId="14" fillId="0" borderId="8" xfId="0" applyFont="1" applyBorder="1" applyAlignment="1">
      <alignment horizontal="center"/>
    </xf>
    <xf numFmtId="0" fontId="14" fillId="0" borderId="5" xfId="0" applyFont="1" applyBorder="1"/>
    <xf numFmtId="0" fontId="14" fillId="0" borderId="7" xfId="0" applyFont="1" applyBorder="1"/>
    <xf numFmtId="0" fontId="14" fillId="0" borderId="3" xfId="0" applyFont="1" applyBorder="1" applyAlignment="1">
      <alignment horizontal="center"/>
    </xf>
    <xf numFmtId="0" fontId="11" fillId="0" borderId="0" xfId="0" applyFont="1" applyBorder="1"/>
    <xf numFmtId="0" fontId="14" fillId="2" borderId="6" xfId="0" applyFont="1" applyFill="1" applyBorder="1"/>
    <xf numFmtId="0" fontId="13" fillId="0" borderId="8" xfId="0" applyFont="1" applyBorder="1"/>
    <xf numFmtId="2" fontId="11" fillId="0" borderId="0" xfId="0" applyNumberFormat="1" applyFont="1" applyFill="1" applyBorder="1" applyAlignment="1">
      <alignment horizontal="center"/>
    </xf>
    <xf numFmtId="2" fontId="14" fillId="0" borderId="0" xfId="0" applyNumberFormat="1" applyFont="1" applyFill="1" applyBorder="1" applyAlignment="1">
      <alignment horizontal="center"/>
    </xf>
    <xf numFmtId="2" fontId="14" fillId="0" borderId="0" xfId="0" applyNumberFormat="1" applyFont="1" applyFill="1" applyBorder="1" applyAlignment="1">
      <alignment horizontal="left"/>
    </xf>
    <xf numFmtId="0" fontId="0" fillId="0" borderId="1" xfId="0" applyBorder="1"/>
    <xf numFmtId="0" fontId="20" fillId="0" borderId="0" xfId="0" applyFont="1" applyAlignment="1">
      <alignment horizontal="center"/>
    </xf>
    <xf numFmtId="165" fontId="15" fillId="0" borderId="8" xfId="0" applyNumberFormat="1" applyFont="1" applyBorder="1" applyAlignment="1">
      <alignment horizontal="center"/>
    </xf>
    <xf numFmtId="2" fontId="11" fillId="0" borderId="0" xfId="0" applyNumberFormat="1" applyFont="1" applyFill="1" applyBorder="1" applyAlignment="1">
      <alignment horizontal="left"/>
    </xf>
    <xf numFmtId="0" fontId="14" fillId="0" borderId="0" xfId="0" applyFont="1" applyBorder="1"/>
    <xf numFmtId="164" fontId="14" fillId="0" borderId="0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2" fontId="14" fillId="0" borderId="8" xfId="0" applyNumberFormat="1" applyFont="1" applyBorder="1" applyAlignment="1">
      <alignment horizontal="center"/>
    </xf>
    <xf numFmtId="0" fontId="13" fillId="0" borderId="3" xfId="0" applyFont="1" applyBorder="1"/>
    <xf numFmtId="0" fontId="23" fillId="0" borderId="19" xfId="0" applyFont="1" applyBorder="1" applyAlignment="1">
      <alignment horizontal="center"/>
    </xf>
    <xf numFmtId="0" fontId="23" fillId="0" borderId="19" xfId="0" applyFont="1" applyBorder="1" applyAlignment="1">
      <alignment horizontal="left"/>
    </xf>
    <xf numFmtId="0" fontId="23" fillId="0" borderId="12" xfId="0" applyFont="1" applyBorder="1" applyAlignment="1">
      <alignment horizontal="center"/>
    </xf>
    <xf numFmtId="0" fontId="23" fillId="0" borderId="12" xfId="0" applyFont="1" applyBorder="1" applyAlignment="1">
      <alignment horizontal="left"/>
    </xf>
    <xf numFmtId="14" fontId="0" fillId="0" borderId="0" xfId="0" applyNumberFormat="1"/>
    <xf numFmtId="0" fontId="24" fillId="0" borderId="3" xfId="0" applyFont="1" applyBorder="1" applyAlignment="1">
      <alignment horizontal="center"/>
    </xf>
    <xf numFmtId="0" fontId="14" fillId="0" borderId="24" xfId="0" applyFont="1" applyBorder="1"/>
    <xf numFmtId="0" fontId="14" fillId="2" borderId="7" xfId="0" applyFont="1" applyFill="1" applyBorder="1"/>
    <xf numFmtId="0" fontId="2" fillId="0" borderId="7" xfId="0" applyFont="1" applyBorder="1" applyAlignment="1">
      <alignment vertical="center"/>
    </xf>
    <xf numFmtId="0" fontId="14" fillId="0" borderId="25" xfId="0" applyFont="1" applyBorder="1"/>
    <xf numFmtId="167" fontId="2" fillId="0" borderId="5" xfId="0" applyNumberFormat="1" applyFont="1" applyBorder="1" applyAlignment="1">
      <alignment vertical="center"/>
    </xf>
    <xf numFmtId="0" fontId="14" fillId="0" borderId="0" xfId="0" applyFont="1" applyAlignment="1">
      <alignment horizontal="left"/>
    </xf>
    <xf numFmtId="165" fontId="15" fillId="0" borderId="24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" fillId="2" borderId="7" xfId="0" applyFont="1" applyFill="1" applyBorder="1"/>
    <xf numFmtId="2" fontId="25" fillId="2" borderId="27" xfId="0" applyNumberFormat="1" applyFont="1" applyFill="1" applyBorder="1" applyAlignment="1">
      <alignment horizontal="center"/>
    </xf>
    <xf numFmtId="2" fontId="14" fillId="2" borderId="27" xfId="0" applyNumberFormat="1" applyFont="1" applyFill="1" applyBorder="1" applyAlignment="1">
      <alignment horizontal="center"/>
    </xf>
    <xf numFmtId="0" fontId="2" fillId="0" borderId="27" xfId="0" applyFont="1" applyBorder="1" applyAlignment="1">
      <alignment horizontal="center"/>
    </xf>
    <xf numFmtId="14" fontId="14" fillId="0" borderId="2" xfId="0" applyNumberFormat="1" applyFont="1" applyBorder="1" applyAlignment="1">
      <alignment horizontal="center"/>
    </xf>
    <xf numFmtId="165" fontId="14" fillId="0" borderId="2" xfId="0" applyNumberFormat="1" applyFont="1" applyBorder="1" applyAlignment="1">
      <alignment horizontal="center"/>
    </xf>
    <xf numFmtId="0" fontId="0" fillId="0" borderId="0" xfId="0" applyBorder="1"/>
    <xf numFmtId="167" fontId="2" fillId="0" borderId="29" xfId="0" applyNumberFormat="1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17" fillId="0" borderId="19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19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14" fontId="10" fillId="0" borderId="0" xfId="0" applyNumberFormat="1" applyFont="1" applyBorder="1" applyAlignment="1">
      <alignment horizontal="center"/>
    </xf>
    <xf numFmtId="165" fontId="10" fillId="0" borderId="0" xfId="0" applyNumberFormat="1" applyFont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12" fillId="0" borderId="0" xfId="0" applyFont="1" applyBorder="1"/>
    <xf numFmtId="0" fontId="11" fillId="0" borderId="0" xfId="0" applyFont="1" applyBorder="1" applyAlignment="1">
      <alignment horizontal="center"/>
    </xf>
    <xf numFmtId="2" fontId="11" fillId="0" borderId="0" xfId="0" applyNumberFormat="1" applyFont="1" applyFill="1" applyBorder="1" applyAlignment="1" applyProtection="1">
      <alignment horizontal="center"/>
    </xf>
    <xf numFmtId="2" fontId="11" fillId="0" borderId="0" xfId="0" applyNumberFormat="1" applyFont="1" applyBorder="1" applyAlignment="1">
      <alignment horizontal="center"/>
    </xf>
    <xf numFmtId="0" fontId="14" fillId="0" borderId="26" xfId="0" applyFont="1" applyBorder="1"/>
    <xf numFmtId="14" fontId="15" fillId="0" borderId="24" xfId="0" applyNumberFormat="1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3" fillId="0" borderId="24" xfId="0" applyFont="1" applyBorder="1"/>
    <xf numFmtId="2" fontId="14" fillId="0" borderId="24" xfId="0" applyNumberFormat="1" applyFont="1" applyBorder="1" applyAlignment="1">
      <alignment horizontal="center"/>
    </xf>
    <xf numFmtId="2" fontId="14" fillId="0" borderId="24" xfId="0" applyNumberFormat="1" applyFont="1" applyFill="1" applyBorder="1" applyAlignment="1">
      <alignment horizontal="center"/>
    </xf>
    <xf numFmtId="164" fontId="14" fillId="0" borderId="24" xfId="0" applyNumberFormat="1" applyFont="1" applyFill="1" applyBorder="1" applyAlignment="1">
      <alignment horizontal="center"/>
    </xf>
    <xf numFmtId="2" fontId="14" fillId="0" borderId="24" xfId="0" applyNumberFormat="1" applyFont="1" applyFill="1" applyBorder="1" applyAlignment="1">
      <alignment horizontal="left"/>
    </xf>
    <xf numFmtId="2" fontId="14" fillId="0" borderId="24" xfId="0" applyNumberFormat="1" applyFont="1" applyFill="1" applyBorder="1" applyAlignment="1" applyProtection="1">
      <alignment horizontal="center"/>
    </xf>
    <xf numFmtId="14" fontId="15" fillId="0" borderId="3" xfId="0" applyNumberFormat="1" applyFont="1" applyBorder="1" applyAlignment="1">
      <alignment horizontal="center"/>
    </xf>
    <xf numFmtId="165" fontId="15" fillId="0" borderId="3" xfId="0" applyNumberFormat="1" applyFont="1" applyBorder="1" applyAlignment="1">
      <alignment horizontal="center"/>
    </xf>
    <xf numFmtId="2" fontId="14" fillId="0" borderId="3" xfId="0" applyNumberFormat="1" applyFont="1" applyFill="1" applyBorder="1" applyAlignment="1" applyProtection="1">
      <alignment horizontal="center"/>
    </xf>
    <xf numFmtId="2" fontId="14" fillId="0" borderId="3" xfId="0" applyNumberFormat="1" applyFont="1" applyBorder="1" applyAlignment="1">
      <alignment horizontal="center"/>
    </xf>
    <xf numFmtId="2" fontId="14" fillId="0" borderId="3" xfId="0" applyNumberFormat="1" applyFont="1" applyFill="1" applyBorder="1" applyAlignment="1">
      <alignment horizontal="center"/>
    </xf>
    <xf numFmtId="164" fontId="14" fillId="0" borderId="3" xfId="0" applyNumberFormat="1" applyFont="1" applyFill="1" applyBorder="1" applyAlignment="1">
      <alignment horizontal="center"/>
    </xf>
    <xf numFmtId="2" fontId="14" fillId="0" borderId="3" xfId="0" applyNumberFormat="1" applyFont="1" applyFill="1" applyBorder="1" applyAlignment="1">
      <alignment horizontal="left"/>
    </xf>
    <xf numFmtId="0" fontId="14" fillId="0" borderId="28" xfId="0" applyFont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166" fontId="5" fillId="0" borderId="0" xfId="0" applyNumberFormat="1" applyFont="1" applyBorder="1" applyAlignment="1">
      <alignment horizontal="left"/>
    </xf>
    <xf numFmtId="14" fontId="5" fillId="0" borderId="0" xfId="0" applyNumberFormat="1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2" fontId="5" fillId="0" borderId="0" xfId="0" applyNumberFormat="1" applyFont="1" applyFill="1" applyBorder="1" applyAlignment="1" applyProtection="1">
      <alignment horizontal="center"/>
    </xf>
    <xf numFmtId="2" fontId="5" fillId="0" borderId="0" xfId="0" applyNumberFormat="1" applyFont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left"/>
    </xf>
    <xf numFmtId="2" fontId="6" fillId="0" borderId="0" xfId="0" applyNumberFormat="1" applyFont="1" applyBorder="1" applyAlignment="1">
      <alignment horizontal="center"/>
    </xf>
    <xf numFmtId="2" fontId="6" fillId="0" borderId="0" xfId="0" applyNumberFormat="1" applyFont="1" applyBorder="1" applyAlignment="1">
      <alignment horizontal="left"/>
    </xf>
    <xf numFmtId="0" fontId="15" fillId="0" borderId="8" xfId="0" applyFont="1" applyBorder="1" applyAlignment="1">
      <alignment horizontal="center"/>
    </xf>
    <xf numFmtId="14" fontId="15" fillId="0" borderId="8" xfId="0" applyNumberFormat="1" applyFont="1" applyBorder="1" applyAlignment="1">
      <alignment horizontal="center"/>
    </xf>
    <xf numFmtId="2" fontId="14" fillId="0" borderId="8" xfId="0" applyNumberFormat="1" applyFont="1" applyFill="1" applyBorder="1" applyAlignment="1" applyProtection="1">
      <alignment horizontal="center"/>
    </xf>
    <xf numFmtId="2" fontId="14" fillId="2" borderId="8" xfId="0" applyNumberFormat="1" applyFont="1" applyFill="1" applyBorder="1" applyAlignment="1">
      <alignment horizontal="center"/>
    </xf>
    <xf numFmtId="2" fontId="14" fillId="0" borderId="8" xfId="0" applyNumberFormat="1" applyFont="1" applyFill="1" applyBorder="1" applyAlignment="1">
      <alignment horizontal="center"/>
    </xf>
    <xf numFmtId="164" fontId="14" fillId="0" borderId="8" xfId="0" applyNumberFormat="1" applyFont="1" applyFill="1" applyBorder="1" applyAlignment="1">
      <alignment horizontal="center"/>
    </xf>
    <xf numFmtId="2" fontId="14" fillId="0" borderId="8" xfId="0" applyNumberFormat="1" applyFont="1" applyFill="1" applyBorder="1" applyAlignment="1">
      <alignment horizontal="left"/>
    </xf>
    <xf numFmtId="0" fontId="15" fillId="0" borderId="24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" fillId="0" borderId="34" xfId="0" applyFont="1" applyBorder="1" applyAlignment="1">
      <alignment vertical="center"/>
    </xf>
    <xf numFmtId="0" fontId="20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165" fontId="15" fillId="0" borderId="0" xfId="0" applyNumberFormat="1" applyFont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2" fontId="21" fillId="0" borderId="0" xfId="0" applyNumberFormat="1" applyFont="1" applyFill="1" applyBorder="1" applyAlignment="1">
      <alignment horizontal="center"/>
    </xf>
    <xf numFmtId="2" fontId="14" fillId="0" borderId="0" xfId="0" applyNumberFormat="1" applyFont="1" applyBorder="1"/>
    <xf numFmtId="2" fontId="11" fillId="0" borderId="0" xfId="0" applyNumberFormat="1" applyFont="1" applyBorder="1"/>
    <xf numFmtId="0" fontId="28" fillId="0" borderId="0" xfId="0" applyFont="1" applyBorder="1" applyAlignment="1">
      <alignment horizontal="left"/>
    </xf>
    <xf numFmtId="0" fontId="15" fillId="0" borderId="28" xfId="0" applyFont="1" applyBorder="1" applyAlignment="1">
      <alignment horizontal="center"/>
    </xf>
    <xf numFmtId="0" fontId="14" fillId="0" borderId="28" xfId="0" applyFont="1" applyBorder="1"/>
    <xf numFmtId="14" fontId="15" fillId="0" borderId="28" xfId="0" applyNumberFormat="1" applyFont="1" applyBorder="1" applyAlignment="1">
      <alignment horizontal="center"/>
    </xf>
    <xf numFmtId="165" fontId="15" fillId="0" borderId="28" xfId="0" applyNumberFormat="1" applyFont="1" applyBorder="1" applyAlignment="1">
      <alignment horizontal="center"/>
    </xf>
    <xf numFmtId="2" fontId="14" fillId="0" borderId="28" xfId="0" applyNumberFormat="1" applyFont="1" applyFill="1" applyBorder="1" applyAlignment="1">
      <alignment horizontal="left"/>
    </xf>
    <xf numFmtId="165" fontId="14" fillId="0" borderId="28" xfId="0" applyNumberFormat="1" applyFont="1" applyBorder="1" applyAlignment="1">
      <alignment horizontal="center"/>
    </xf>
    <xf numFmtId="14" fontId="14" fillId="0" borderId="28" xfId="0" applyNumberFormat="1" applyFont="1" applyBorder="1" applyAlignment="1">
      <alignment horizontal="center"/>
    </xf>
    <xf numFmtId="0" fontId="14" fillId="0" borderId="35" xfId="0" applyFont="1" applyBorder="1"/>
    <xf numFmtId="0" fontId="14" fillId="0" borderId="36" xfId="0" applyFont="1" applyBorder="1"/>
    <xf numFmtId="0" fontId="2" fillId="0" borderId="35" xfId="0" applyFont="1" applyBorder="1"/>
    <xf numFmtId="0" fontId="2" fillId="2" borderId="36" xfId="0" applyFont="1" applyFill="1" applyBorder="1"/>
    <xf numFmtId="165" fontId="15" fillId="0" borderId="31" xfId="0" applyNumberFormat="1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30" fillId="0" borderId="0" xfId="1" applyFont="1" applyFill="1" applyBorder="1" applyAlignment="1">
      <alignment horizontal="left" vertical="center"/>
    </xf>
    <xf numFmtId="1" fontId="23" fillId="0" borderId="0" xfId="0" applyNumberFormat="1" applyFont="1" applyBorder="1" applyAlignment="1">
      <alignment horizontal="left"/>
    </xf>
    <xf numFmtId="1" fontId="25" fillId="0" borderId="0" xfId="0" applyNumberFormat="1" applyFont="1" applyBorder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31" fillId="0" borderId="0" xfId="1" applyFont="1" applyFill="1" applyBorder="1" applyAlignment="1">
      <alignment horizontal="left" vertical="center" wrapText="1"/>
    </xf>
    <xf numFmtId="0" fontId="31" fillId="0" borderId="0" xfId="1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2" fillId="0" borderId="0" xfId="0" applyFont="1" applyBorder="1" applyAlignment="1">
      <alignment horizontal="left"/>
    </xf>
    <xf numFmtId="0" fontId="34" fillId="0" borderId="0" xfId="0" applyFont="1" applyAlignment="1">
      <alignment horizontal="left"/>
    </xf>
    <xf numFmtId="2" fontId="35" fillId="0" borderId="0" xfId="0" applyNumberFormat="1" applyFont="1" applyBorder="1" applyAlignment="1">
      <alignment horizontal="center"/>
    </xf>
    <xf numFmtId="2" fontId="35" fillId="0" borderId="0" xfId="0" applyNumberFormat="1" applyFont="1" applyFill="1" applyBorder="1" applyAlignment="1">
      <alignment horizontal="center"/>
    </xf>
    <xf numFmtId="2" fontId="36" fillId="0" borderId="0" xfId="0" applyNumberFormat="1" applyFont="1" applyFill="1" applyBorder="1" applyAlignment="1">
      <alignment horizontal="center"/>
    </xf>
    <xf numFmtId="2" fontId="36" fillId="0" borderId="0" xfId="0" applyNumberFormat="1" applyFont="1" applyBorder="1" applyAlignment="1">
      <alignment horizontal="center"/>
    </xf>
    <xf numFmtId="2" fontId="5" fillId="0" borderId="0" xfId="0" applyNumberFormat="1" applyFont="1" applyBorder="1"/>
    <xf numFmtId="2" fontId="36" fillId="0" borderId="0" xfId="0" applyNumberFormat="1" applyFont="1" applyBorder="1"/>
    <xf numFmtId="0" fontId="34" fillId="0" borderId="0" xfId="0" applyFont="1" applyBorder="1"/>
    <xf numFmtId="0" fontId="37" fillId="0" borderId="0" xfId="0" applyFont="1" applyAlignment="1">
      <alignment horizontal="center"/>
    </xf>
    <xf numFmtId="167" fontId="2" fillId="0" borderId="35" xfId="0" applyNumberFormat="1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4" fillId="0" borderId="0" xfId="0" applyFont="1" applyBorder="1"/>
    <xf numFmtId="0" fontId="16" fillId="0" borderId="0" xfId="0" applyFont="1" applyBorder="1"/>
    <xf numFmtId="2" fontId="25" fillId="2" borderId="32" xfId="0" applyNumberFormat="1" applyFont="1" applyFill="1" applyBorder="1" applyAlignment="1">
      <alignment horizontal="center"/>
    </xf>
    <xf numFmtId="0" fontId="2" fillId="0" borderId="32" xfId="0" applyFont="1" applyBorder="1" applyAlignment="1">
      <alignment horizontal="center"/>
    </xf>
    <xf numFmtId="167" fontId="2" fillId="0" borderId="33" xfId="0" applyNumberFormat="1" applyFont="1" applyBorder="1" applyAlignment="1">
      <alignment vertical="center"/>
    </xf>
    <xf numFmtId="0" fontId="37" fillId="0" borderId="0" xfId="0" applyFont="1" applyAlignment="1"/>
    <xf numFmtId="0" fontId="33" fillId="0" borderId="0" xfId="0" applyFont="1" applyAlignment="1"/>
    <xf numFmtId="2" fontId="0" fillId="2" borderId="27" xfId="0" applyNumberFormat="1" applyFont="1" applyFill="1" applyBorder="1" applyAlignment="1">
      <alignment horizontal="center"/>
    </xf>
    <xf numFmtId="2" fontId="0" fillId="0" borderId="27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14" fillId="0" borderId="37" xfId="0" applyFont="1" applyBorder="1"/>
    <xf numFmtId="0" fontId="38" fillId="0" borderId="0" xfId="0" applyFont="1"/>
    <xf numFmtId="2" fontId="14" fillId="2" borderId="16" xfId="0" applyNumberFormat="1" applyFont="1" applyFill="1" applyBorder="1" applyAlignment="1">
      <alignment horizontal="center"/>
    </xf>
    <xf numFmtId="0" fontId="14" fillId="0" borderId="17" xfId="0" applyFont="1" applyBorder="1"/>
    <xf numFmtId="0" fontId="17" fillId="0" borderId="38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164" fontId="14" fillId="0" borderId="27" xfId="0" applyNumberFormat="1" applyFont="1" applyBorder="1" applyAlignment="1">
      <alignment horizontal="center"/>
    </xf>
    <xf numFmtId="0" fontId="14" fillId="0" borderId="27" xfId="0" applyFont="1" applyBorder="1"/>
    <xf numFmtId="2" fontId="14" fillId="0" borderId="27" xfId="0" applyNumberFormat="1" applyFont="1" applyBorder="1" applyAlignment="1">
      <alignment horizontal="center"/>
    </xf>
    <xf numFmtId="2" fontId="14" fillId="0" borderId="13" xfId="0" applyNumberFormat="1" applyFont="1" applyBorder="1" applyAlignment="1">
      <alignment horizontal="center"/>
    </xf>
    <xf numFmtId="0" fontId="27" fillId="0" borderId="3" xfId="0" applyFont="1" applyBorder="1" applyAlignment="1">
      <alignment horizontal="center"/>
    </xf>
    <xf numFmtId="2" fontId="14" fillId="2" borderId="42" xfId="0" applyNumberFormat="1" applyFont="1" applyFill="1" applyBorder="1" applyAlignment="1">
      <alignment horizontal="center"/>
    </xf>
    <xf numFmtId="2" fontId="14" fillId="2" borderId="32" xfId="0" applyNumberFormat="1" applyFont="1" applyFill="1" applyBorder="1" applyAlignment="1">
      <alignment horizontal="center"/>
    </xf>
    <xf numFmtId="166" fontId="6" fillId="0" borderId="0" xfId="0" applyNumberFormat="1" applyFont="1" applyBorder="1" applyAlignment="1">
      <alignment horizontal="left"/>
    </xf>
    <xf numFmtId="2" fontId="6" fillId="0" borderId="0" xfId="0" applyNumberFormat="1" applyFont="1" applyBorder="1" applyAlignment="1"/>
    <xf numFmtId="0" fontId="14" fillId="0" borderId="41" xfId="0" applyFont="1" applyBorder="1"/>
    <xf numFmtId="14" fontId="14" fillId="0" borderId="3" xfId="0" applyNumberFormat="1" applyFont="1" applyBorder="1" applyAlignment="1">
      <alignment horizontal="center"/>
    </xf>
    <xf numFmtId="165" fontId="14" fillId="0" borderId="3" xfId="0" applyNumberFormat="1" applyFont="1" applyBorder="1" applyAlignment="1">
      <alignment horizontal="center"/>
    </xf>
    <xf numFmtId="0" fontId="14" fillId="4" borderId="3" xfId="0" applyFont="1" applyFill="1" applyBorder="1" applyAlignment="1">
      <alignment horizontal="center" vertical="center"/>
    </xf>
    <xf numFmtId="0" fontId="14" fillId="0" borderId="31" xfId="0" applyFont="1" applyBorder="1"/>
    <xf numFmtId="0" fontId="38" fillId="0" borderId="31" xfId="0" applyFont="1" applyBorder="1"/>
    <xf numFmtId="2" fontId="14" fillId="0" borderId="14" xfId="0" applyNumberFormat="1" applyFont="1" applyBorder="1" applyAlignment="1">
      <alignment horizontal="center"/>
    </xf>
    <xf numFmtId="2" fontId="14" fillId="0" borderId="32" xfId="0" applyNumberFormat="1" applyFont="1" applyBorder="1" applyAlignment="1">
      <alignment horizontal="center"/>
    </xf>
    <xf numFmtId="164" fontId="14" fillId="0" borderId="32" xfId="0" applyNumberFormat="1" applyFont="1" applyBorder="1" applyAlignment="1">
      <alignment horizontal="center"/>
    </xf>
    <xf numFmtId="0" fontId="14" fillId="0" borderId="32" xfId="0" applyFont="1" applyBorder="1"/>
    <xf numFmtId="0" fontId="15" fillId="0" borderId="35" xfId="0" applyFont="1" applyBorder="1" applyAlignment="1">
      <alignment horizontal="center"/>
    </xf>
    <xf numFmtId="0" fontId="0" fillId="0" borderId="19" xfId="0" applyBorder="1" applyAlignment="1">
      <alignment horizontal="center"/>
    </xf>
    <xf numFmtId="2" fontId="19" fillId="0" borderId="27" xfId="0" applyNumberFormat="1" applyFont="1" applyBorder="1" applyAlignment="1">
      <alignment horizontal="center"/>
    </xf>
    <xf numFmtId="2" fontId="18" fillId="0" borderId="27" xfId="0" applyNumberFormat="1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0" fillId="0" borderId="32" xfId="0" applyBorder="1" applyAlignment="1">
      <alignment horizontal="center"/>
    </xf>
    <xf numFmtId="2" fontId="0" fillId="2" borderId="32" xfId="0" applyNumberFormat="1" applyFont="1" applyFill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2" fillId="0" borderId="27" xfId="0" applyFont="1" applyBorder="1"/>
    <xf numFmtId="0" fontId="15" fillId="4" borderId="5" xfId="0" applyFont="1" applyFill="1" applyBorder="1" applyAlignment="1">
      <alignment horizontal="center" vertical="center"/>
    </xf>
    <xf numFmtId="2" fontId="18" fillId="0" borderId="32" xfId="0" applyNumberFormat="1" applyFont="1" applyBorder="1" applyAlignment="1">
      <alignment horizontal="center"/>
    </xf>
    <xf numFmtId="2" fontId="0" fillId="0" borderId="32" xfId="0" applyNumberFormat="1" applyBorder="1" applyAlignment="1">
      <alignment horizontal="center"/>
    </xf>
    <xf numFmtId="0" fontId="2" fillId="0" borderId="32" xfId="0" applyFont="1" applyBorder="1"/>
    <xf numFmtId="0" fontId="7" fillId="0" borderId="0" xfId="0" applyFont="1" applyBorder="1" applyAlignment="1"/>
    <xf numFmtId="0" fontId="25" fillId="0" borderId="0" xfId="0" applyFont="1" applyBorder="1"/>
    <xf numFmtId="0" fontId="7" fillId="0" borderId="0" xfId="1" applyFont="1" applyFill="1" applyBorder="1" applyAlignment="1">
      <alignment horizontal="left" vertical="center"/>
    </xf>
    <xf numFmtId="0" fontId="17" fillId="0" borderId="0" xfId="0" applyFont="1" applyAlignment="1">
      <alignment horizontal="left"/>
    </xf>
    <xf numFmtId="0" fontId="6" fillId="0" borderId="0" xfId="0" applyFont="1" applyBorder="1" applyAlignment="1"/>
    <xf numFmtId="167" fontId="2" fillId="0" borderId="43" xfId="0" applyNumberFormat="1" applyFont="1" applyBorder="1" applyAlignment="1">
      <alignment vertical="center"/>
    </xf>
    <xf numFmtId="0" fontId="2" fillId="0" borderId="44" xfId="0" applyFont="1" applyBorder="1" applyAlignment="1">
      <alignment vertical="center"/>
    </xf>
    <xf numFmtId="0" fontId="24" fillId="0" borderId="45" xfId="0" applyFont="1" applyBorder="1" applyAlignment="1">
      <alignment horizontal="center"/>
    </xf>
    <xf numFmtId="0" fontId="14" fillId="0" borderId="45" xfId="0" applyFont="1" applyBorder="1" applyAlignment="1">
      <alignment horizontal="center"/>
    </xf>
    <xf numFmtId="0" fontId="15" fillId="0" borderId="45" xfId="0" applyFont="1" applyBorder="1" applyAlignment="1">
      <alignment horizontal="center"/>
    </xf>
    <xf numFmtId="0" fontId="14" fillId="0" borderId="43" xfId="0" applyFont="1" applyBorder="1"/>
    <xf numFmtId="0" fontId="14" fillId="0" borderId="44" xfId="0" applyFont="1" applyBorder="1"/>
    <xf numFmtId="14" fontId="15" fillId="0" borderId="45" xfId="0" applyNumberFormat="1" applyFont="1" applyBorder="1" applyAlignment="1">
      <alignment horizontal="center"/>
    </xf>
    <xf numFmtId="165" fontId="15" fillId="0" borderId="45" xfId="0" applyNumberFormat="1" applyFont="1" applyBorder="1" applyAlignment="1">
      <alignment horizontal="center"/>
    </xf>
    <xf numFmtId="0" fontId="14" fillId="0" borderId="45" xfId="0" applyFont="1" applyBorder="1"/>
    <xf numFmtId="0" fontId="13" fillId="0" borderId="45" xfId="0" applyFont="1" applyBorder="1"/>
    <xf numFmtId="2" fontId="14" fillId="0" borderId="45" xfId="0" applyNumberFormat="1" applyFont="1" applyFill="1" applyBorder="1" applyAlignment="1" applyProtection="1">
      <alignment horizontal="center"/>
    </xf>
    <xf numFmtId="2" fontId="14" fillId="0" borderId="45" xfId="0" applyNumberFormat="1" applyFont="1" applyBorder="1" applyAlignment="1">
      <alignment horizontal="center"/>
    </xf>
    <xf numFmtId="2" fontId="14" fillId="2" borderId="45" xfId="0" applyNumberFormat="1" applyFont="1" applyFill="1" applyBorder="1" applyAlignment="1">
      <alignment horizontal="center"/>
    </xf>
    <xf numFmtId="2" fontId="14" fillId="0" borderId="45" xfId="0" applyNumberFormat="1" applyFont="1" applyFill="1" applyBorder="1" applyAlignment="1">
      <alignment horizontal="center"/>
    </xf>
    <xf numFmtId="164" fontId="14" fillId="0" borderId="45" xfId="0" applyNumberFormat="1" applyFont="1" applyFill="1" applyBorder="1" applyAlignment="1">
      <alignment horizontal="center"/>
    </xf>
    <xf numFmtId="2" fontId="14" fillId="0" borderId="45" xfId="0" applyNumberFormat="1" applyFont="1" applyFill="1" applyBorder="1" applyAlignment="1">
      <alignment horizontal="left"/>
    </xf>
    <xf numFmtId="0" fontId="13" fillId="0" borderId="28" xfId="0" applyFont="1" applyBorder="1"/>
    <xf numFmtId="2" fontId="14" fillId="0" borderId="28" xfId="0" applyNumberFormat="1" applyFont="1" applyFill="1" applyBorder="1" applyAlignment="1" applyProtection="1">
      <alignment horizontal="center"/>
    </xf>
    <xf numFmtId="2" fontId="14" fillId="0" borderId="28" xfId="0" applyNumberFormat="1" applyFont="1" applyBorder="1" applyAlignment="1">
      <alignment horizontal="center"/>
    </xf>
    <xf numFmtId="2" fontId="14" fillId="0" borderId="28" xfId="0" applyNumberFormat="1" applyFont="1" applyFill="1" applyBorder="1" applyAlignment="1">
      <alignment horizontal="center"/>
    </xf>
    <xf numFmtId="164" fontId="14" fillId="0" borderId="28" xfId="0" applyNumberFormat="1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2" fillId="0" borderId="19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22" fillId="0" borderId="18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1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/>
    </xf>
    <xf numFmtId="0" fontId="17" fillId="0" borderId="18" xfId="0" applyFont="1" applyBorder="1" applyAlignment="1">
      <alignment horizontal="center"/>
    </xf>
    <xf numFmtId="0" fontId="17" fillId="0" borderId="40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</cellXfs>
  <cellStyles count="2">
    <cellStyle name="Normal" xfId="0" builtinId="0"/>
    <cellStyle name="Normal_danh sach sv khoa 11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40246</xdr:colOff>
      <xdr:row>2</xdr:row>
      <xdr:rowOff>234771</xdr:rowOff>
    </xdr:from>
    <xdr:to>
      <xdr:col>2</xdr:col>
      <xdr:colOff>1079946</xdr:colOff>
      <xdr:row>2</xdr:row>
      <xdr:rowOff>236359</xdr:rowOff>
    </xdr:to>
    <xdr:cxnSp macro="">
      <xdr:nvCxnSpPr>
        <xdr:cNvPr id="17" name="Straight Connector 16"/>
        <xdr:cNvCxnSpPr/>
      </xdr:nvCxnSpPr>
      <xdr:spPr>
        <a:xfrm>
          <a:off x="1147024" y="20545827"/>
          <a:ext cx="10397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308556</xdr:colOff>
      <xdr:row>3</xdr:row>
      <xdr:rowOff>0</xdr:rowOff>
    </xdr:from>
    <xdr:to>
      <xdr:col>29</xdr:col>
      <xdr:colOff>248186</xdr:colOff>
      <xdr:row>3</xdr:row>
      <xdr:rowOff>1588</xdr:rowOff>
    </xdr:to>
    <xdr:cxnSp macro="">
      <xdr:nvCxnSpPr>
        <xdr:cNvPr id="19" name="Straight Connector 18"/>
        <xdr:cNvCxnSpPr/>
      </xdr:nvCxnSpPr>
      <xdr:spPr>
        <a:xfrm>
          <a:off x="5084471" y="20552535"/>
          <a:ext cx="2287342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214647</xdr:colOff>
      <xdr:row>9</xdr:row>
      <xdr:rowOff>13414</xdr:rowOff>
    </xdr:from>
    <xdr:to>
      <xdr:col>26</xdr:col>
      <xdr:colOff>120738</xdr:colOff>
      <xdr:row>9</xdr:row>
      <xdr:rowOff>15002</xdr:rowOff>
    </xdr:to>
    <xdr:cxnSp macro="">
      <xdr:nvCxnSpPr>
        <xdr:cNvPr id="21" name="Straight Connector 20"/>
        <xdr:cNvCxnSpPr/>
      </xdr:nvCxnSpPr>
      <xdr:spPr>
        <a:xfrm>
          <a:off x="4655175" y="22014822"/>
          <a:ext cx="1583028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0</xdr:rowOff>
    </xdr:from>
    <xdr:to>
      <xdr:col>3</xdr:col>
      <xdr:colOff>76200</xdr:colOff>
      <xdr:row>4</xdr:row>
      <xdr:rowOff>1588</xdr:rowOff>
    </xdr:to>
    <xdr:cxnSp macro="">
      <xdr:nvCxnSpPr>
        <xdr:cNvPr id="5" name="Straight Connector 4"/>
        <xdr:cNvCxnSpPr/>
      </xdr:nvCxnSpPr>
      <xdr:spPr>
        <a:xfrm>
          <a:off x="1524000" y="742950"/>
          <a:ext cx="13906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1143000</xdr:colOff>
      <xdr:row>9</xdr:row>
      <xdr:rowOff>57150</xdr:rowOff>
    </xdr:from>
    <xdr:to>
      <xdr:col>34</xdr:col>
      <xdr:colOff>571500</xdr:colOff>
      <xdr:row>9</xdr:row>
      <xdr:rowOff>58738</xdr:rowOff>
    </xdr:to>
    <xdr:cxnSp macro="">
      <xdr:nvCxnSpPr>
        <xdr:cNvPr id="11" name="Straight Connector 10"/>
        <xdr:cNvCxnSpPr/>
      </xdr:nvCxnSpPr>
      <xdr:spPr>
        <a:xfrm>
          <a:off x="5467350" y="28975050"/>
          <a:ext cx="17907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5</xdr:row>
      <xdr:rowOff>9525</xdr:rowOff>
    </xdr:from>
    <xdr:to>
      <xdr:col>3</xdr:col>
      <xdr:colOff>390525</xdr:colOff>
      <xdr:row>5</xdr:row>
      <xdr:rowOff>11113</xdr:rowOff>
    </xdr:to>
    <xdr:cxnSp macro="">
      <xdr:nvCxnSpPr>
        <xdr:cNvPr id="6" name="Straight Connector 5"/>
        <xdr:cNvCxnSpPr/>
      </xdr:nvCxnSpPr>
      <xdr:spPr>
        <a:xfrm>
          <a:off x="1514475" y="485775"/>
          <a:ext cx="11620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104775</xdr:colOff>
      <xdr:row>11</xdr:row>
      <xdr:rowOff>66675</xdr:rowOff>
    </xdr:from>
    <xdr:to>
      <xdr:col>24</xdr:col>
      <xdr:colOff>209550</xdr:colOff>
      <xdr:row>11</xdr:row>
      <xdr:rowOff>66676</xdr:rowOff>
    </xdr:to>
    <xdr:cxnSp macro="">
      <xdr:nvCxnSpPr>
        <xdr:cNvPr id="16" name="Straight Connector 15"/>
        <xdr:cNvCxnSpPr/>
      </xdr:nvCxnSpPr>
      <xdr:spPr>
        <a:xfrm flipV="1">
          <a:off x="5829300" y="21402675"/>
          <a:ext cx="172402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0</xdr:rowOff>
    </xdr:from>
    <xdr:to>
      <xdr:col>3</xdr:col>
      <xdr:colOff>0</xdr:colOff>
      <xdr:row>3</xdr:row>
      <xdr:rowOff>1588</xdr:rowOff>
    </xdr:to>
    <xdr:cxnSp macro="">
      <xdr:nvCxnSpPr>
        <xdr:cNvPr id="12" name="Straight Connector 11"/>
        <xdr:cNvCxnSpPr/>
      </xdr:nvCxnSpPr>
      <xdr:spPr>
        <a:xfrm>
          <a:off x="1447800" y="6981825"/>
          <a:ext cx="13239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371475</xdr:colOff>
      <xdr:row>9</xdr:row>
      <xdr:rowOff>38100</xdr:rowOff>
    </xdr:from>
    <xdr:to>
      <xdr:col>30</xdr:col>
      <xdr:colOff>333375</xdr:colOff>
      <xdr:row>9</xdr:row>
      <xdr:rowOff>39688</xdr:rowOff>
    </xdr:to>
    <xdr:cxnSp macro="">
      <xdr:nvCxnSpPr>
        <xdr:cNvPr id="13" name="Straight Connector 12"/>
        <xdr:cNvCxnSpPr/>
      </xdr:nvCxnSpPr>
      <xdr:spPr>
        <a:xfrm>
          <a:off x="5715000" y="21545550"/>
          <a:ext cx="17907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"/>
  <sheetViews>
    <sheetView topLeftCell="A11" zoomScale="142" zoomScaleNormal="142" workbookViewId="0">
      <selection activeCell="Y29" sqref="Y29"/>
    </sheetView>
  </sheetViews>
  <sheetFormatPr defaultRowHeight="15" x14ac:dyDescent="0.25"/>
  <cols>
    <col min="1" max="1" width="5.42578125" customWidth="1"/>
    <col min="2" max="2" width="11.140625" customWidth="1"/>
    <col min="3" max="3" width="17.7109375" customWidth="1"/>
    <col min="4" max="4" width="8" customWidth="1"/>
    <col min="5" max="5" width="9.140625" customWidth="1"/>
    <col min="6" max="6" width="9.140625" hidden="1" customWidth="1"/>
    <col min="7" max="7" width="15.5703125" hidden="1" customWidth="1"/>
    <col min="8" max="8" width="5.85546875" hidden="1" customWidth="1"/>
    <col min="9" max="9" width="4.85546875" hidden="1" customWidth="1"/>
    <col min="10" max="10" width="5" hidden="1" customWidth="1"/>
    <col min="11" max="11" width="5.85546875" hidden="1" customWidth="1"/>
    <col min="12" max="12" width="6.85546875" hidden="1" customWidth="1"/>
    <col min="13" max="13" width="5.7109375" hidden="1" customWidth="1"/>
    <col min="14" max="14" width="3" hidden="1" customWidth="1"/>
    <col min="15" max="15" width="3.5703125" hidden="1" customWidth="1"/>
    <col min="16" max="17" width="5" hidden="1" customWidth="1"/>
    <col min="18" max="18" width="4.7109375" hidden="1" customWidth="1"/>
    <col min="19" max="30" width="5" customWidth="1"/>
    <col min="31" max="31" width="6.28515625" customWidth="1"/>
    <col min="32" max="32" width="8.28515625" customWidth="1"/>
    <col min="33" max="33" width="8.42578125" customWidth="1"/>
  </cols>
  <sheetData>
    <row r="1" spans="1:33" x14ac:dyDescent="0.25">
      <c r="A1" s="22"/>
      <c r="B1" s="67"/>
      <c r="C1" s="22"/>
      <c r="D1" s="22"/>
      <c r="E1" s="68"/>
      <c r="F1" s="69"/>
      <c r="G1" s="22"/>
      <c r="H1" s="70"/>
      <c r="I1" s="22"/>
      <c r="J1" s="22"/>
      <c r="K1" s="71"/>
      <c r="L1" s="22"/>
      <c r="M1" s="22"/>
      <c r="N1" s="72"/>
      <c r="O1" s="22"/>
      <c r="P1" s="22"/>
      <c r="Q1" s="22"/>
      <c r="R1" s="22"/>
      <c r="S1" s="73"/>
      <c r="T1" s="74"/>
      <c r="U1" s="74"/>
      <c r="V1" s="74"/>
      <c r="W1" s="74"/>
      <c r="X1" s="74"/>
      <c r="Y1" s="74"/>
      <c r="Z1" s="74"/>
      <c r="AA1" s="74"/>
      <c r="AB1" s="74"/>
      <c r="AC1" s="25"/>
      <c r="AD1" s="25"/>
      <c r="AE1" s="34"/>
      <c r="AF1" s="31"/>
      <c r="AG1" s="22"/>
    </row>
    <row r="2" spans="1:33" ht="18.75" x14ac:dyDescent="0.3">
      <c r="A2" s="237" t="s">
        <v>20</v>
      </c>
      <c r="B2" s="237"/>
      <c r="C2" s="237"/>
      <c r="D2" s="237"/>
      <c r="E2" s="237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35" t="s">
        <v>21</v>
      </c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</row>
    <row r="3" spans="1:33" ht="18.75" x14ac:dyDescent="0.3">
      <c r="A3" s="235" t="s">
        <v>22</v>
      </c>
      <c r="B3" s="235"/>
      <c r="C3" s="235"/>
      <c r="D3" s="235"/>
      <c r="E3" s="235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35" t="s">
        <v>23</v>
      </c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</row>
    <row r="4" spans="1:33" ht="18.75" x14ac:dyDescent="0.3">
      <c r="A4" s="237" t="s">
        <v>54</v>
      </c>
      <c r="B4" s="237"/>
      <c r="C4" s="237"/>
      <c r="D4" s="237"/>
      <c r="E4" s="237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36" t="s">
        <v>90</v>
      </c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6"/>
    </row>
    <row r="5" spans="1:33" ht="18.75" x14ac:dyDescent="0.3">
      <c r="A5" s="235" t="s">
        <v>27</v>
      </c>
      <c r="B5" s="235"/>
      <c r="C5" s="235"/>
      <c r="D5" s="235"/>
      <c r="E5" s="2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</row>
    <row r="6" spans="1:33" ht="18.75" x14ac:dyDescent="0.3">
      <c r="A6" s="236" t="s">
        <v>91</v>
      </c>
      <c r="B6" s="236"/>
      <c r="C6" s="236"/>
      <c r="D6" s="236"/>
      <c r="E6" s="236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3" ht="18.75" x14ac:dyDescent="0.3">
      <c r="A7" s="235" t="s">
        <v>65</v>
      </c>
      <c r="B7" s="235"/>
      <c r="C7" s="235"/>
      <c r="D7" s="235"/>
      <c r="E7" s="23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6" t="s">
        <v>55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3" ht="18.75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37" t="s">
        <v>56</v>
      </c>
      <c r="T8" s="237"/>
      <c r="U8" s="237"/>
      <c r="V8" s="237"/>
      <c r="W8" s="237"/>
      <c r="X8" s="237"/>
      <c r="Y8" s="237"/>
      <c r="Z8" s="237"/>
      <c r="AA8" s="237"/>
      <c r="AB8" s="237"/>
      <c r="AC8" s="237"/>
      <c r="AD8" s="237"/>
      <c r="AE8" s="2"/>
      <c r="AF8" s="2"/>
      <c r="AG8" s="2"/>
    </row>
    <row r="9" spans="1:33" ht="18.75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35" t="s">
        <v>66</v>
      </c>
      <c r="T9" s="235"/>
      <c r="U9" s="235"/>
      <c r="V9" s="235"/>
      <c r="W9" s="235"/>
      <c r="X9" s="235"/>
      <c r="Y9" s="235"/>
      <c r="Z9" s="235"/>
      <c r="AA9" s="235"/>
      <c r="AB9" s="235"/>
      <c r="AC9" s="235"/>
      <c r="AD9" s="235"/>
      <c r="AE9" s="2"/>
      <c r="AF9" s="2"/>
      <c r="AG9" s="2"/>
    </row>
    <row r="13" spans="1:33" x14ac:dyDescent="0.25">
      <c r="A13" s="238" t="s">
        <v>25</v>
      </c>
      <c r="B13" s="238" t="s">
        <v>18</v>
      </c>
      <c r="C13" s="244" t="s">
        <v>48</v>
      </c>
      <c r="D13" s="245"/>
      <c r="E13" s="238" t="s">
        <v>19</v>
      </c>
      <c r="F13" s="64"/>
      <c r="G13" s="64"/>
      <c r="H13" s="64"/>
      <c r="I13" s="64"/>
      <c r="J13" s="64"/>
      <c r="K13" s="238" t="s">
        <v>15</v>
      </c>
      <c r="L13" s="64"/>
      <c r="M13" s="64"/>
      <c r="N13" s="64"/>
      <c r="O13" s="64"/>
      <c r="P13" s="238" t="s">
        <v>16</v>
      </c>
      <c r="Q13" s="64"/>
      <c r="R13" s="64"/>
      <c r="S13" s="240" t="s">
        <v>43</v>
      </c>
      <c r="T13" s="240"/>
      <c r="U13" s="240"/>
      <c r="V13" s="240"/>
      <c r="W13" s="241" t="s">
        <v>37</v>
      </c>
      <c r="X13" s="242"/>
      <c r="Y13" s="242"/>
      <c r="Z13" s="243"/>
      <c r="AA13" s="240" t="s">
        <v>35</v>
      </c>
      <c r="AB13" s="240"/>
      <c r="AC13" s="240"/>
      <c r="AD13" s="240"/>
      <c r="AE13" s="65" t="s">
        <v>49</v>
      </c>
      <c r="AF13" s="238" t="s">
        <v>52</v>
      </c>
      <c r="AG13" s="65" t="s">
        <v>49</v>
      </c>
    </row>
    <row r="14" spans="1:33" x14ac:dyDescent="0.25">
      <c r="A14" s="239"/>
      <c r="B14" s="239"/>
      <c r="C14" s="246"/>
      <c r="D14" s="247"/>
      <c r="E14" s="239"/>
      <c r="F14" s="64" t="s">
        <v>26</v>
      </c>
      <c r="G14" s="64" t="s">
        <v>16</v>
      </c>
      <c r="H14" s="64" t="s">
        <v>15</v>
      </c>
      <c r="I14" s="64" t="s">
        <v>17</v>
      </c>
      <c r="J14" s="64" t="s">
        <v>16</v>
      </c>
      <c r="K14" s="239"/>
      <c r="L14" s="64" t="s">
        <v>7</v>
      </c>
      <c r="M14" s="64" t="s">
        <v>14</v>
      </c>
      <c r="N14" s="64" t="s">
        <v>13</v>
      </c>
      <c r="O14" s="64"/>
      <c r="P14" s="239"/>
      <c r="Q14" s="64"/>
      <c r="R14" s="64"/>
      <c r="S14" s="64" t="s">
        <v>36</v>
      </c>
      <c r="T14" s="64" t="s">
        <v>42</v>
      </c>
      <c r="U14" s="64" t="s">
        <v>49</v>
      </c>
      <c r="V14" s="64" t="s">
        <v>50</v>
      </c>
      <c r="W14" s="64" t="s">
        <v>36</v>
      </c>
      <c r="X14" s="64" t="s">
        <v>42</v>
      </c>
      <c r="Y14" s="64" t="s">
        <v>49</v>
      </c>
      <c r="Z14" s="64" t="s">
        <v>50</v>
      </c>
      <c r="AA14" s="64" t="s">
        <v>36</v>
      </c>
      <c r="AB14" s="64" t="s">
        <v>42</v>
      </c>
      <c r="AC14" s="64" t="s">
        <v>49</v>
      </c>
      <c r="AD14" s="64" t="s">
        <v>50</v>
      </c>
      <c r="AE14" s="66" t="s">
        <v>51</v>
      </c>
      <c r="AF14" s="239"/>
      <c r="AG14" s="66" t="s">
        <v>53</v>
      </c>
    </row>
    <row r="15" spans="1:33" x14ac:dyDescent="0.25">
      <c r="A15" s="18">
        <v>1</v>
      </c>
      <c r="B15" s="104">
        <v>15002306</v>
      </c>
      <c r="C15" s="16" t="s">
        <v>29</v>
      </c>
      <c r="D15" s="17" t="s">
        <v>2</v>
      </c>
      <c r="E15" s="105">
        <v>35473</v>
      </c>
      <c r="F15" s="30">
        <v>2320</v>
      </c>
      <c r="G15" s="13" t="s">
        <v>10</v>
      </c>
      <c r="H15" s="18" t="s">
        <v>31</v>
      </c>
      <c r="I15" s="13"/>
      <c r="J15" s="13"/>
      <c r="K15" s="24"/>
      <c r="L15" s="13"/>
      <c r="M15" s="13"/>
      <c r="N15" s="18"/>
      <c r="O15" s="13"/>
      <c r="P15" s="13" t="s">
        <v>10</v>
      </c>
      <c r="Q15" s="13" t="s">
        <v>34</v>
      </c>
      <c r="R15" s="13"/>
      <c r="S15" s="106">
        <v>8</v>
      </c>
      <c r="T15" s="35">
        <v>5.5</v>
      </c>
      <c r="U15" s="35">
        <f t="shared" ref="U15:U16" si="0">SUM((S15*1)+(T15*2))/3</f>
        <v>6.333333333333333</v>
      </c>
      <c r="V15" s="35">
        <f t="shared" ref="V15:V16" si="1">U15*3</f>
        <v>19</v>
      </c>
      <c r="W15" s="106">
        <v>9.5</v>
      </c>
      <c r="X15" s="107">
        <v>6</v>
      </c>
      <c r="Y15" s="35">
        <f t="shared" ref="Y15:Y16" si="2">SUM((W15*1)+(X15*2))/3</f>
        <v>7.166666666666667</v>
      </c>
      <c r="Z15" s="35">
        <f t="shared" ref="Z15:Z16" si="3">Y15*2</f>
        <v>14.333333333333334</v>
      </c>
      <c r="AA15" s="35">
        <v>7</v>
      </c>
      <c r="AB15" s="35">
        <v>5</v>
      </c>
      <c r="AC15" s="108">
        <f t="shared" ref="AC15:AC16" si="4">SUM((AA15*1)+(AB15*2))/3</f>
        <v>5.666666666666667</v>
      </c>
      <c r="AD15" s="108">
        <f t="shared" ref="AD15:AD16" si="5">AC15*3</f>
        <v>17</v>
      </c>
      <c r="AE15" s="109">
        <f t="shared" ref="AE15:AE16" si="6">SUM(V15+Z15+AD15)/8</f>
        <v>6.291666666666667</v>
      </c>
      <c r="AF15" s="110" t="str">
        <f t="shared" ref="AF15:AF16" si="7">IF(AE15&gt;=9,"XS",IF(AE15&gt;=8,"Giỏi",IF(AE15&gt;=7,"Khá",IF(AE15&gt;=6,"TB-Khá",IF(AE15&gt;=5,"Trung bình","Y")))))</f>
        <v>TB-Khá</v>
      </c>
      <c r="AG15" s="13" t="s">
        <v>6</v>
      </c>
    </row>
    <row r="16" spans="1:33" x14ac:dyDescent="0.25">
      <c r="A16" s="77">
        <v>2</v>
      </c>
      <c r="B16" s="111">
        <v>15002362</v>
      </c>
      <c r="C16" s="46" t="s">
        <v>5</v>
      </c>
      <c r="D16" s="75" t="s">
        <v>12</v>
      </c>
      <c r="E16" s="76">
        <v>35448</v>
      </c>
      <c r="F16" s="49">
        <v>2321</v>
      </c>
      <c r="G16" s="43" t="s">
        <v>0</v>
      </c>
      <c r="H16" s="77" t="s">
        <v>31</v>
      </c>
      <c r="I16" s="43"/>
      <c r="J16" s="43"/>
      <c r="K16" s="78"/>
      <c r="L16" s="43"/>
      <c r="M16" s="43"/>
      <c r="N16" s="77"/>
      <c r="O16" s="43"/>
      <c r="P16" s="43" t="s">
        <v>0</v>
      </c>
      <c r="Q16" s="43" t="s">
        <v>34</v>
      </c>
      <c r="R16" s="43"/>
      <c r="S16" s="83">
        <v>8</v>
      </c>
      <c r="T16" s="79">
        <v>7</v>
      </c>
      <c r="U16" s="79">
        <f t="shared" si="0"/>
        <v>7.333333333333333</v>
      </c>
      <c r="V16" s="79">
        <f t="shared" si="1"/>
        <v>22</v>
      </c>
      <c r="W16" s="83">
        <v>10</v>
      </c>
      <c r="X16" s="79">
        <v>6.75</v>
      </c>
      <c r="Y16" s="79">
        <f t="shared" si="2"/>
        <v>7.833333333333333</v>
      </c>
      <c r="Z16" s="79">
        <f t="shared" si="3"/>
        <v>15.666666666666666</v>
      </c>
      <c r="AA16" s="79">
        <v>7</v>
      </c>
      <c r="AB16" s="79">
        <v>6</v>
      </c>
      <c r="AC16" s="80">
        <f t="shared" si="4"/>
        <v>6.333333333333333</v>
      </c>
      <c r="AD16" s="80">
        <f t="shared" si="5"/>
        <v>19</v>
      </c>
      <c r="AE16" s="81">
        <f t="shared" si="6"/>
        <v>7.083333333333333</v>
      </c>
      <c r="AF16" s="82" t="str">
        <f t="shared" si="7"/>
        <v>Khá</v>
      </c>
      <c r="AG16" s="43" t="s">
        <v>6</v>
      </c>
    </row>
    <row r="17" spans="1:33" x14ac:dyDescent="0.25">
      <c r="A17" s="77">
        <v>3</v>
      </c>
      <c r="B17" s="111">
        <v>15001966</v>
      </c>
      <c r="C17" s="46" t="s">
        <v>30</v>
      </c>
      <c r="D17" s="75" t="s">
        <v>9</v>
      </c>
      <c r="E17" s="76">
        <v>35707</v>
      </c>
      <c r="F17" s="49">
        <v>2336</v>
      </c>
      <c r="G17" s="43" t="s">
        <v>1</v>
      </c>
      <c r="H17" s="77" t="s">
        <v>32</v>
      </c>
      <c r="I17" s="43"/>
      <c r="J17" s="43"/>
      <c r="K17" s="78" t="s">
        <v>45</v>
      </c>
      <c r="L17" s="43"/>
      <c r="M17" s="43"/>
      <c r="N17" s="77"/>
      <c r="O17" s="43"/>
      <c r="P17" s="43" t="s">
        <v>1</v>
      </c>
      <c r="Q17" s="43" t="s">
        <v>34</v>
      </c>
      <c r="R17" s="43"/>
      <c r="S17" s="79">
        <v>6.5</v>
      </c>
      <c r="T17" s="79">
        <v>6.5</v>
      </c>
      <c r="U17" s="79">
        <f>SUM((S17*1)+(T17*2))/3</f>
        <v>6.5</v>
      </c>
      <c r="V17" s="79">
        <f>U17*3</f>
        <v>19.5</v>
      </c>
      <c r="W17" s="79">
        <v>8</v>
      </c>
      <c r="X17" s="83">
        <v>9</v>
      </c>
      <c r="Y17" s="79">
        <f>SUM((W17*1)+(X17*2))/3</f>
        <v>8.6666666666666661</v>
      </c>
      <c r="Z17" s="79">
        <f>Y17*2</f>
        <v>17.333333333333332</v>
      </c>
      <c r="AA17" s="80">
        <v>7</v>
      </c>
      <c r="AB17" s="80">
        <v>5</v>
      </c>
      <c r="AC17" s="80">
        <f>SUM((AA17*1)+(AB17*2))/3</f>
        <v>5.666666666666667</v>
      </c>
      <c r="AD17" s="80">
        <f>AC17*3</f>
        <v>17</v>
      </c>
      <c r="AE17" s="81">
        <f>SUM(V17+Z17+AD17)/8</f>
        <v>6.7291666666666661</v>
      </c>
      <c r="AF17" s="82" t="str">
        <f>IF(AE17&gt;=9,"XS",IF(AE17&gt;=8,"Giỏi",IF(AE17&gt;=7,"Khá",IF(AE17&gt;=6,"TB-Khá",IF(AE17&gt;=5,"Trung bình","Y")))))</f>
        <v>TB-Khá</v>
      </c>
      <c r="AG17" s="43" t="s">
        <v>6</v>
      </c>
    </row>
    <row r="19" spans="1:33" ht="18.75" x14ac:dyDescent="0.3">
      <c r="B19" s="93" t="s">
        <v>68</v>
      </c>
      <c r="C19" s="9"/>
      <c r="D19" s="9"/>
      <c r="E19" s="94"/>
      <c r="F19" s="95"/>
      <c r="G19" s="9"/>
      <c r="H19" s="96"/>
      <c r="I19" s="96"/>
      <c r="J19" s="9"/>
      <c r="K19" s="9"/>
      <c r="L19" s="9"/>
      <c r="M19" s="9"/>
      <c r="N19" s="96"/>
      <c r="O19" s="9"/>
      <c r="P19" s="9"/>
      <c r="Q19" s="9"/>
      <c r="R19" s="9"/>
      <c r="S19" s="97"/>
      <c r="T19" s="98"/>
      <c r="U19" s="98"/>
      <c r="V19" s="98"/>
      <c r="W19" s="97"/>
      <c r="X19" s="98"/>
      <c r="Y19" s="248" t="s">
        <v>64</v>
      </c>
      <c r="Z19" s="248"/>
      <c r="AA19" s="248"/>
      <c r="AB19" s="248"/>
      <c r="AC19" s="248"/>
      <c r="AD19" s="248"/>
      <c r="AE19" s="248"/>
    </row>
    <row r="20" spans="1:33" ht="18.75" x14ac:dyDescent="0.3">
      <c r="B20" s="92"/>
      <c r="C20" s="9" t="s">
        <v>69</v>
      </c>
      <c r="D20" s="9"/>
      <c r="E20" s="94"/>
      <c r="F20" s="95"/>
      <c r="G20" s="9"/>
      <c r="H20" s="96"/>
      <c r="I20" s="96"/>
      <c r="J20" s="9"/>
      <c r="K20" s="9"/>
      <c r="L20" s="9"/>
      <c r="M20" s="9"/>
      <c r="N20" s="96"/>
      <c r="O20" s="9"/>
      <c r="P20" s="9"/>
      <c r="Q20" s="9"/>
      <c r="R20" s="9"/>
      <c r="S20" s="97"/>
      <c r="T20" s="98"/>
      <c r="U20" s="98"/>
      <c r="V20" s="98"/>
      <c r="W20" s="97"/>
      <c r="X20" s="98"/>
      <c r="Y20" s="98"/>
      <c r="Z20" s="103"/>
      <c r="AA20" s="98"/>
      <c r="AB20" s="98"/>
      <c r="AC20" s="99"/>
      <c r="AD20" s="99"/>
      <c r="AE20" s="100"/>
    </row>
    <row r="21" spans="1:33" ht="18.75" x14ac:dyDescent="0.3">
      <c r="B21" s="92"/>
      <c r="C21" s="9" t="s">
        <v>70</v>
      </c>
      <c r="D21" s="9"/>
      <c r="E21" s="94"/>
      <c r="F21" s="95"/>
      <c r="G21" s="9"/>
      <c r="H21" s="96"/>
      <c r="I21" s="96"/>
      <c r="J21" s="9"/>
      <c r="K21" s="9"/>
      <c r="L21" s="9"/>
      <c r="M21" s="9"/>
      <c r="N21" s="96"/>
      <c r="O21" s="9"/>
      <c r="P21" s="9"/>
      <c r="Q21" s="9"/>
      <c r="R21" s="9"/>
      <c r="S21" s="97"/>
      <c r="T21" s="98"/>
      <c r="U21" s="98"/>
      <c r="V21" s="98"/>
      <c r="W21" s="97"/>
      <c r="X21" s="98"/>
      <c r="Y21" s="98"/>
      <c r="Z21" s="103"/>
      <c r="AA21" s="98"/>
      <c r="AB21" s="98"/>
      <c r="AC21" s="99"/>
      <c r="AD21" s="99"/>
      <c r="AE21" s="100"/>
    </row>
    <row r="22" spans="1:33" ht="18.75" x14ac:dyDescent="0.3">
      <c r="B22" s="92"/>
      <c r="D22" s="9"/>
      <c r="E22" s="94"/>
      <c r="F22" s="95"/>
      <c r="G22" s="9"/>
      <c r="H22" s="96"/>
      <c r="I22" s="96"/>
      <c r="J22" s="9"/>
      <c r="K22" s="9"/>
      <c r="L22" s="9"/>
      <c r="M22" s="9"/>
      <c r="N22" s="96"/>
      <c r="O22" s="9"/>
      <c r="P22" s="9"/>
      <c r="Q22" s="9"/>
      <c r="R22" s="9"/>
      <c r="S22" s="97"/>
      <c r="T22" s="98"/>
      <c r="U22" s="98"/>
      <c r="V22" s="98"/>
      <c r="W22" s="97"/>
      <c r="X22" s="98"/>
      <c r="Y22" s="98"/>
      <c r="Z22" s="103"/>
      <c r="AA22" s="98"/>
      <c r="AB22" s="98"/>
      <c r="AC22" s="99"/>
      <c r="AD22" s="99"/>
      <c r="AE22" s="100"/>
    </row>
    <row r="23" spans="1:33" ht="18.75" x14ac:dyDescent="0.3">
      <c r="B23" s="92"/>
      <c r="C23" s="9"/>
      <c r="D23" s="9"/>
      <c r="E23" s="94"/>
      <c r="F23" s="95"/>
      <c r="G23" s="9"/>
      <c r="H23" s="96"/>
      <c r="I23" s="96"/>
      <c r="J23" s="9"/>
      <c r="K23" s="9"/>
      <c r="L23" s="9"/>
      <c r="M23" s="9"/>
      <c r="N23" s="96"/>
      <c r="O23" s="9"/>
      <c r="P23" s="9"/>
      <c r="Q23" s="9"/>
      <c r="R23" s="9"/>
      <c r="S23" s="97"/>
      <c r="T23" s="98"/>
      <c r="U23" s="98"/>
      <c r="V23" s="98"/>
      <c r="W23" s="97"/>
      <c r="X23" s="98"/>
      <c r="Y23" s="103" t="s">
        <v>67</v>
      </c>
      <c r="Z23" s="102"/>
      <c r="AA23" s="102"/>
      <c r="AB23" s="102"/>
      <c r="AC23" s="102"/>
      <c r="AD23" s="102"/>
      <c r="AE23" s="102"/>
    </row>
  </sheetData>
  <mergeCells count="22">
    <mergeCell ref="S4:AG4"/>
    <mergeCell ref="S8:AD8"/>
    <mergeCell ref="S9:AD9"/>
    <mergeCell ref="S2:AG2"/>
    <mergeCell ref="S3:AG3"/>
    <mergeCell ref="A13:A14"/>
    <mergeCell ref="B13:B14"/>
    <mergeCell ref="C13:D14"/>
    <mergeCell ref="E13:E14"/>
    <mergeCell ref="Y19:AE19"/>
    <mergeCell ref="AF13:AF14"/>
    <mergeCell ref="K13:K14"/>
    <mergeCell ref="P13:P14"/>
    <mergeCell ref="S13:V13"/>
    <mergeCell ref="W13:Z13"/>
    <mergeCell ref="AA13:AD13"/>
    <mergeCell ref="A5:E5"/>
    <mergeCell ref="A6:E6"/>
    <mergeCell ref="A7:E7"/>
    <mergeCell ref="A3:E3"/>
    <mergeCell ref="A2:E2"/>
    <mergeCell ref="A4:E4"/>
  </mergeCells>
  <pageMargins left="0.6" right="0.39" top="0.54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9"/>
  <sheetViews>
    <sheetView topLeftCell="A11" workbookViewId="0">
      <selection activeCell="P32" sqref="P32"/>
    </sheetView>
  </sheetViews>
  <sheetFormatPr defaultRowHeight="15" x14ac:dyDescent="0.25"/>
  <cols>
    <col min="1" max="1" width="9.140625" customWidth="1"/>
    <col min="2" max="2" width="13.5703125" customWidth="1"/>
    <col min="3" max="3" width="19.85546875" customWidth="1"/>
    <col min="4" max="4" width="10.7109375" customWidth="1"/>
    <col min="5" max="5" width="11.5703125" customWidth="1"/>
    <col min="6" max="6" width="9.140625" hidden="1" customWidth="1"/>
    <col min="7" max="7" width="16.140625" hidden="1" customWidth="1"/>
    <col min="8" max="10" width="9.140625" hidden="1" customWidth="1"/>
    <col min="11" max="11" width="6.42578125" hidden="1" customWidth="1"/>
    <col min="12" max="12" width="5.7109375" hidden="1" customWidth="1"/>
    <col min="13" max="13" width="5.85546875" hidden="1" customWidth="1"/>
    <col min="14" max="14" width="4.7109375" hidden="1" customWidth="1"/>
    <col min="15" max="15" width="7.42578125" hidden="1" customWidth="1"/>
    <col min="16" max="16" width="17.28515625" customWidth="1"/>
    <col min="17" max="17" width="5.140625" hidden="1" customWidth="1"/>
    <col min="18" max="18" width="5.7109375" hidden="1" customWidth="1"/>
    <col min="19" max="19" width="6.28515625" hidden="1" customWidth="1"/>
    <col min="20" max="20" width="6.85546875" hidden="1" customWidth="1"/>
    <col min="21" max="21" width="5.5703125" hidden="1" customWidth="1"/>
    <col min="22" max="22" width="7" hidden="1" customWidth="1"/>
    <col min="23" max="23" width="6.5703125" hidden="1" customWidth="1"/>
    <col min="24" max="25" width="6.28515625" hidden="1" customWidth="1"/>
    <col min="26" max="26" width="6.140625" hidden="1" customWidth="1"/>
    <col min="27" max="27" width="2" hidden="1" customWidth="1"/>
    <col min="28" max="28" width="5.5703125" hidden="1" customWidth="1"/>
    <col min="29" max="29" width="7" hidden="1" customWidth="1"/>
    <col min="30" max="30" width="14.28515625" hidden="1" customWidth="1"/>
    <col min="31" max="31" width="3.85546875" hidden="1" customWidth="1"/>
    <col min="32" max="32" width="10.5703125" customWidth="1"/>
    <col min="33" max="33" width="9.140625" hidden="1" customWidth="1"/>
    <col min="34" max="34" width="7.5703125" customWidth="1"/>
    <col min="35" max="35" width="9.7109375" customWidth="1"/>
    <col min="36" max="36" width="17.140625" customWidth="1"/>
    <col min="37" max="37" width="15.28515625" customWidth="1"/>
    <col min="38" max="38" width="14.85546875" customWidth="1"/>
  </cols>
  <sheetData>
    <row r="1" spans="1:38" x14ac:dyDescent="0.25">
      <c r="A1" s="22"/>
      <c r="B1" s="67"/>
      <c r="C1" s="22"/>
      <c r="D1" s="22"/>
      <c r="E1" s="68"/>
      <c r="F1" s="69"/>
      <c r="G1" s="22"/>
      <c r="H1" s="70"/>
      <c r="I1" s="22"/>
      <c r="J1" s="22"/>
      <c r="K1" s="71"/>
      <c r="L1" s="22"/>
      <c r="M1" s="22"/>
      <c r="N1" s="72"/>
      <c r="O1" s="22"/>
      <c r="P1" s="22"/>
      <c r="Q1" s="22"/>
      <c r="R1" s="22"/>
      <c r="S1" s="73"/>
      <c r="T1" s="74"/>
      <c r="U1" s="74"/>
      <c r="V1" s="74"/>
      <c r="W1" s="74"/>
      <c r="X1" s="74"/>
      <c r="Y1" s="74"/>
      <c r="Z1" s="74"/>
      <c r="AA1" s="74"/>
      <c r="AB1" s="74"/>
      <c r="AC1" s="25"/>
      <c r="AD1" s="25"/>
      <c r="AE1" s="34"/>
      <c r="AF1" s="31"/>
      <c r="AG1" s="22"/>
    </row>
    <row r="2" spans="1:38" ht="18.75" x14ac:dyDescent="0.3">
      <c r="A2" s="237" t="s">
        <v>20</v>
      </c>
      <c r="B2" s="237"/>
      <c r="C2" s="237"/>
      <c r="D2" s="237"/>
      <c r="E2" s="237"/>
      <c r="F2" s="2"/>
      <c r="G2" s="2"/>
      <c r="H2" s="2"/>
      <c r="I2" s="2"/>
      <c r="J2" s="2"/>
      <c r="K2" s="2"/>
      <c r="L2" s="2"/>
      <c r="M2" s="2"/>
      <c r="N2" s="2"/>
      <c r="O2" s="2"/>
      <c r="P2" s="235" t="s">
        <v>21</v>
      </c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</row>
    <row r="3" spans="1:38" ht="18.75" x14ac:dyDescent="0.3">
      <c r="A3" s="235" t="s">
        <v>22</v>
      </c>
      <c r="B3" s="235"/>
      <c r="C3" s="235"/>
      <c r="D3" s="235"/>
      <c r="E3" s="235"/>
      <c r="F3" s="2"/>
      <c r="G3" s="2"/>
      <c r="H3" s="2"/>
      <c r="I3" s="2"/>
      <c r="J3" s="2"/>
      <c r="K3" s="2"/>
      <c r="L3" s="2"/>
      <c r="M3" s="2"/>
      <c r="N3" s="2"/>
      <c r="O3" s="2"/>
      <c r="P3" s="250" t="s">
        <v>23</v>
      </c>
      <c r="Q3" s="250"/>
      <c r="R3" s="250"/>
      <c r="S3" s="250"/>
      <c r="T3" s="250"/>
      <c r="U3" s="250"/>
      <c r="V3" s="250"/>
      <c r="W3" s="250"/>
      <c r="X3" s="250"/>
      <c r="Y3" s="250"/>
      <c r="Z3" s="250"/>
      <c r="AA3" s="250"/>
      <c r="AB3" s="250"/>
      <c r="AC3" s="250"/>
      <c r="AD3" s="250"/>
      <c r="AE3" s="250"/>
      <c r="AF3" s="250"/>
      <c r="AG3" s="250"/>
      <c r="AH3" s="250"/>
      <c r="AI3" s="250"/>
      <c r="AJ3" s="250"/>
    </row>
    <row r="4" spans="1:38" ht="18.75" x14ac:dyDescent="0.3">
      <c r="A4" s="237" t="s">
        <v>54</v>
      </c>
      <c r="B4" s="237"/>
      <c r="C4" s="237"/>
      <c r="D4" s="237"/>
      <c r="E4" s="237"/>
      <c r="F4" s="2"/>
      <c r="G4" s="2"/>
      <c r="H4" s="2"/>
      <c r="I4" s="2"/>
      <c r="J4" s="2"/>
      <c r="K4" s="2"/>
      <c r="L4" s="2"/>
      <c r="M4" s="2"/>
      <c r="N4" s="2"/>
      <c r="O4" s="2"/>
      <c r="P4" s="236" t="s">
        <v>71</v>
      </c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6"/>
      <c r="AH4" s="236"/>
      <c r="AI4" s="236"/>
      <c r="AJ4" s="236"/>
    </row>
    <row r="5" spans="1:38" ht="18.75" x14ac:dyDescent="0.3">
      <c r="A5" s="235" t="s">
        <v>27</v>
      </c>
      <c r="B5" s="235"/>
      <c r="C5" s="235"/>
      <c r="D5" s="235"/>
      <c r="E5" s="2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</row>
    <row r="6" spans="1:38" ht="18.75" x14ac:dyDescent="0.3">
      <c r="A6" s="236" t="s">
        <v>92</v>
      </c>
      <c r="B6" s="236"/>
      <c r="C6" s="236"/>
      <c r="D6" s="236"/>
      <c r="E6" s="236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8" ht="19.5" x14ac:dyDescent="0.3">
      <c r="A7" s="235" t="s">
        <v>65</v>
      </c>
      <c r="B7" s="235"/>
      <c r="C7" s="235"/>
      <c r="D7" s="235"/>
      <c r="E7" s="235"/>
      <c r="F7" s="2"/>
      <c r="G7" s="2"/>
      <c r="H7" s="2"/>
      <c r="I7" s="2"/>
      <c r="J7" s="2"/>
      <c r="K7" s="2"/>
      <c r="L7" s="2"/>
      <c r="M7" s="2"/>
      <c r="N7" s="2"/>
      <c r="O7" s="2"/>
      <c r="P7" s="251" t="s">
        <v>24</v>
      </c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51"/>
      <c r="AJ7" s="251"/>
    </row>
    <row r="8" spans="1:38" ht="18.75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6" t="s">
        <v>72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8" ht="18.75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35" t="s">
        <v>66</v>
      </c>
      <c r="Q9" s="235"/>
      <c r="R9" s="235"/>
      <c r="S9" s="235"/>
      <c r="T9" s="235"/>
      <c r="U9" s="235"/>
      <c r="V9" s="235"/>
      <c r="W9" s="235"/>
      <c r="X9" s="235"/>
      <c r="Y9" s="235"/>
      <c r="Z9" s="235"/>
      <c r="AA9" s="235"/>
      <c r="AB9" s="235"/>
      <c r="AC9" s="235"/>
      <c r="AD9" s="235"/>
      <c r="AE9" s="235"/>
      <c r="AF9" s="235"/>
      <c r="AG9" s="235"/>
      <c r="AH9" s="235"/>
      <c r="AI9" s="235"/>
      <c r="AJ9" s="235"/>
    </row>
    <row r="13" spans="1:38" ht="15.75" x14ac:dyDescent="0.25">
      <c r="A13" s="238" t="s">
        <v>25</v>
      </c>
      <c r="B13" s="238" t="s">
        <v>18</v>
      </c>
      <c r="C13" s="244" t="s">
        <v>48</v>
      </c>
      <c r="D13" s="245"/>
      <c r="E13" s="238" t="s">
        <v>19</v>
      </c>
      <c r="F13" s="64"/>
      <c r="G13" s="64"/>
      <c r="H13" s="64"/>
      <c r="I13" s="64"/>
      <c r="J13" s="64"/>
      <c r="K13" s="238" t="s">
        <v>15</v>
      </c>
      <c r="L13" s="64"/>
      <c r="M13" s="64"/>
      <c r="N13" s="64"/>
      <c r="O13" s="64"/>
      <c r="P13" s="238" t="s">
        <v>16</v>
      </c>
      <c r="Q13" s="64"/>
      <c r="R13" s="64"/>
      <c r="S13" s="240" t="s">
        <v>43</v>
      </c>
      <c r="T13" s="240"/>
      <c r="U13" s="240"/>
      <c r="V13" s="240"/>
      <c r="W13" s="241" t="s">
        <v>37</v>
      </c>
      <c r="X13" s="242"/>
      <c r="Y13" s="242"/>
      <c r="Z13" s="243"/>
      <c r="AA13" s="240" t="s">
        <v>35</v>
      </c>
      <c r="AB13" s="240"/>
      <c r="AC13" s="240"/>
      <c r="AD13" s="240"/>
      <c r="AE13" s="65" t="s">
        <v>49</v>
      </c>
      <c r="AF13" s="238" t="s">
        <v>52</v>
      </c>
      <c r="AG13" s="65" t="s">
        <v>49</v>
      </c>
      <c r="AH13" s="252" t="s">
        <v>57</v>
      </c>
      <c r="AI13" s="252"/>
      <c r="AJ13" s="252" t="s">
        <v>58</v>
      </c>
      <c r="AK13" s="37" t="s">
        <v>59</v>
      </c>
      <c r="AL13" s="38" t="s">
        <v>60</v>
      </c>
    </row>
    <row r="14" spans="1:38" ht="15.75" x14ac:dyDescent="0.25">
      <c r="A14" s="239"/>
      <c r="B14" s="239"/>
      <c r="C14" s="246"/>
      <c r="D14" s="247"/>
      <c r="E14" s="239"/>
      <c r="F14" s="64" t="s">
        <v>26</v>
      </c>
      <c r="G14" s="64" t="s">
        <v>16</v>
      </c>
      <c r="H14" s="64" t="s">
        <v>15</v>
      </c>
      <c r="I14" s="64" t="s">
        <v>17</v>
      </c>
      <c r="J14" s="64" t="s">
        <v>16</v>
      </c>
      <c r="K14" s="239"/>
      <c r="L14" s="64" t="s">
        <v>7</v>
      </c>
      <c r="M14" s="64" t="s">
        <v>14</v>
      </c>
      <c r="N14" s="64" t="s">
        <v>13</v>
      </c>
      <c r="O14" s="64"/>
      <c r="P14" s="239"/>
      <c r="Q14" s="64"/>
      <c r="R14" s="64"/>
      <c r="S14" s="64" t="s">
        <v>36</v>
      </c>
      <c r="T14" s="64" t="s">
        <v>42</v>
      </c>
      <c r="U14" s="64" t="s">
        <v>49</v>
      </c>
      <c r="V14" s="64" t="s">
        <v>50</v>
      </c>
      <c r="W14" s="64" t="s">
        <v>36</v>
      </c>
      <c r="X14" s="64" t="s">
        <v>42</v>
      </c>
      <c r="Y14" s="64" t="s">
        <v>49</v>
      </c>
      <c r="Z14" s="64" t="s">
        <v>50</v>
      </c>
      <c r="AA14" s="64" t="s">
        <v>36</v>
      </c>
      <c r="AB14" s="64" t="s">
        <v>42</v>
      </c>
      <c r="AC14" s="64" t="s">
        <v>49</v>
      </c>
      <c r="AD14" s="64" t="s">
        <v>50</v>
      </c>
      <c r="AE14" s="66" t="s">
        <v>51</v>
      </c>
      <c r="AF14" s="239"/>
      <c r="AG14" s="66" t="s">
        <v>53</v>
      </c>
      <c r="AH14" s="252"/>
      <c r="AI14" s="252"/>
      <c r="AJ14" s="252"/>
      <c r="AK14" s="39" t="s">
        <v>61</v>
      </c>
      <c r="AL14" s="40" t="s">
        <v>61</v>
      </c>
    </row>
    <row r="15" spans="1:38" x14ac:dyDescent="0.25">
      <c r="A15" s="215">
        <v>1</v>
      </c>
      <c r="B15" s="216">
        <v>15002306</v>
      </c>
      <c r="C15" s="217" t="s">
        <v>29</v>
      </c>
      <c r="D15" s="218" t="s">
        <v>2</v>
      </c>
      <c r="E15" s="219">
        <v>35473</v>
      </c>
      <c r="F15" s="220">
        <v>2320</v>
      </c>
      <c r="G15" s="221" t="s">
        <v>10</v>
      </c>
      <c r="H15" s="215" t="s">
        <v>31</v>
      </c>
      <c r="I15" s="221"/>
      <c r="J15" s="221"/>
      <c r="K15" s="222"/>
      <c r="L15" s="221"/>
      <c r="M15" s="221"/>
      <c r="N15" s="215"/>
      <c r="O15" s="221"/>
      <c r="P15" s="221" t="s">
        <v>10</v>
      </c>
      <c r="Q15" s="221" t="s">
        <v>34</v>
      </c>
      <c r="R15" s="221"/>
      <c r="S15" s="223">
        <v>8</v>
      </c>
      <c r="T15" s="224">
        <v>5.5</v>
      </c>
      <c r="U15" s="224">
        <f t="shared" ref="U15:U16" si="0">SUM((S15*1)+(T15*2))/3</f>
        <v>6.333333333333333</v>
      </c>
      <c r="V15" s="224">
        <f t="shared" ref="V15:V16" si="1">U15*3</f>
        <v>19</v>
      </c>
      <c r="W15" s="223">
        <v>9.5</v>
      </c>
      <c r="X15" s="225">
        <v>6</v>
      </c>
      <c r="Y15" s="224">
        <f t="shared" ref="Y15:Y16" si="2">SUM((W15*1)+(X15*2))/3</f>
        <v>7.166666666666667</v>
      </c>
      <c r="Z15" s="224">
        <f t="shared" ref="Z15:Z16" si="3">Y15*2</f>
        <v>14.333333333333334</v>
      </c>
      <c r="AA15" s="224">
        <v>7</v>
      </c>
      <c r="AB15" s="224">
        <v>5</v>
      </c>
      <c r="AC15" s="226">
        <f t="shared" ref="AC15:AC16" si="4">SUM((AA15*1)+(AB15*2))/3</f>
        <v>5.666666666666667</v>
      </c>
      <c r="AD15" s="226">
        <f t="shared" ref="AD15:AD16" si="5">AC15*3</f>
        <v>17</v>
      </c>
      <c r="AE15" s="227">
        <f t="shared" ref="AE15:AE16" si="6">SUM(V15+Z15+AD15)/8</f>
        <v>6.291666666666667</v>
      </c>
      <c r="AF15" s="228" t="str">
        <f t="shared" ref="AF15:AF16" si="7">IF(AE15&gt;=9,"XS",IF(AE15&gt;=8,"Giỏi",IF(AE15&gt;=7,"Khá",IF(AE15&gt;=6,"TB-Khá",IF(AE15&gt;=5,"Trung bình","Y")))))</f>
        <v>TB-Khá</v>
      </c>
      <c r="AG15" s="221" t="s">
        <v>6</v>
      </c>
      <c r="AH15" s="212">
        <v>12503</v>
      </c>
      <c r="AI15" s="213" t="s">
        <v>62</v>
      </c>
      <c r="AJ15" s="214" t="s">
        <v>80</v>
      </c>
      <c r="AL15" s="41">
        <v>43314</v>
      </c>
    </row>
    <row r="16" spans="1:38" x14ac:dyDescent="0.25">
      <c r="A16" s="91">
        <v>2</v>
      </c>
      <c r="B16" s="122">
        <v>15002362</v>
      </c>
      <c r="C16" s="129" t="s">
        <v>5</v>
      </c>
      <c r="D16" s="130" t="s">
        <v>12</v>
      </c>
      <c r="E16" s="124">
        <v>35448</v>
      </c>
      <c r="F16" s="125">
        <v>2321</v>
      </c>
      <c r="G16" s="123" t="s">
        <v>0</v>
      </c>
      <c r="H16" s="91" t="s">
        <v>31</v>
      </c>
      <c r="I16" s="123"/>
      <c r="J16" s="123"/>
      <c r="K16" s="229"/>
      <c r="L16" s="123"/>
      <c r="M16" s="123"/>
      <c r="N16" s="91"/>
      <c r="O16" s="123"/>
      <c r="P16" s="123" t="s">
        <v>0</v>
      </c>
      <c r="Q16" s="123" t="s">
        <v>34</v>
      </c>
      <c r="R16" s="123"/>
      <c r="S16" s="230">
        <v>8</v>
      </c>
      <c r="T16" s="231">
        <v>7</v>
      </c>
      <c r="U16" s="231">
        <f t="shared" si="0"/>
        <v>7.333333333333333</v>
      </c>
      <c r="V16" s="231">
        <f t="shared" si="1"/>
        <v>22</v>
      </c>
      <c r="W16" s="230">
        <v>10</v>
      </c>
      <c r="X16" s="231">
        <v>6.75</v>
      </c>
      <c r="Y16" s="231">
        <f t="shared" si="2"/>
        <v>7.833333333333333</v>
      </c>
      <c r="Z16" s="231">
        <f t="shared" si="3"/>
        <v>15.666666666666666</v>
      </c>
      <c r="AA16" s="231">
        <v>7</v>
      </c>
      <c r="AB16" s="231">
        <v>6</v>
      </c>
      <c r="AC16" s="232">
        <f t="shared" si="4"/>
        <v>6.333333333333333</v>
      </c>
      <c r="AD16" s="232">
        <f t="shared" si="5"/>
        <v>19</v>
      </c>
      <c r="AE16" s="233">
        <f t="shared" si="6"/>
        <v>7.083333333333333</v>
      </c>
      <c r="AF16" s="126" t="str">
        <f t="shared" si="7"/>
        <v>Khá</v>
      </c>
      <c r="AG16" s="123" t="s">
        <v>6</v>
      </c>
      <c r="AH16" s="155">
        <v>12504</v>
      </c>
      <c r="AI16" s="156" t="s">
        <v>62</v>
      </c>
      <c r="AJ16" s="197" t="s">
        <v>86</v>
      </c>
    </row>
    <row r="17" spans="1:51" x14ac:dyDescent="0.25">
      <c r="A17" s="21">
        <v>3</v>
      </c>
      <c r="B17" s="112">
        <v>15001966</v>
      </c>
      <c r="C17" s="19" t="s">
        <v>30</v>
      </c>
      <c r="D17" s="20" t="s">
        <v>9</v>
      </c>
      <c r="E17" s="84">
        <v>35707</v>
      </c>
      <c r="F17" s="85">
        <v>2336</v>
      </c>
      <c r="G17" s="15" t="s">
        <v>1</v>
      </c>
      <c r="H17" s="21" t="s">
        <v>32</v>
      </c>
      <c r="I17" s="15"/>
      <c r="J17" s="15"/>
      <c r="K17" s="36" t="s">
        <v>45</v>
      </c>
      <c r="L17" s="15"/>
      <c r="M17" s="15"/>
      <c r="N17" s="21"/>
      <c r="O17" s="15"/>
      <c r="P17" s="15" t="s">
        <v>1</v>
      </c>
      <c r="Q17" s="15" t="s">
        <v>34</v>
      </c>
      <c r="R17" s="15"/>
      <c r="S17" s="87">
        <v>6.5</v>
      </c>
      <c r="T17" s="87">
        <v>6.5</v>
      </c>
      <c r="U17" s="87">
        <f>SUM((S17*1)+(T17*2))/3</f>
        <v>6.5</v>
      </c>
      <c r="V17" s="87">
        <f>U17*3</f>
        <v>19.5</v>
      </c>
      <c r="W17" s="87">
        <v>8</v>
      </c>
      <c r="X17" s="86">
        <v>9</v>
      </c>
      <c r="Y17" s="87">
        <f>SUM((W17*1)+(X17*2))/3</f>
        <v>8.6666666666666661</v>
      </c>
      <c r="Z17" s="87">
        <f>Y17*2</f>
        <v>17.333333333333332</v>
      </c>
      <c r="AA17" s="88">
        <v>7</v>
      </c>
      <c r="AB17" s="88">
        <v>5</v>
      </c>
      <c r="AC17" s="88">
        <f>SUM((AA17*1)+(AB17*2))/3</f>
        <v>5.666666666666667</v>
      </c>
      <c r="AD17" s="88">
        <f>AC17*3</f>
        <v>17</v>
      </c>
      <c r="AE17" s="89">
        <f>SUM(V17+Z17+AD17)/8</f>
        <v>6.7291666666666661</v>
      </c>
      <c r="AF17" s="90" t="str">
        <f>IF(AE17&gt;=9,"XS",IF(AE17&gt;=8,"Giỏi",IF(AE17&gt;=7,"Khá",IF(AE17&gt;=6,"TB-Khá",IF(AE17&gt;=5,"Trung bình","Y")))))</f>
        <v>TB-Khá</v>
      </c>
      <c r="AG17" s="15" t="s">
        <v>6</v>
      </c>
      <c r="AH17" s="47">
        <v>12505</v>
      </c>
      <c r="AI17" s="45" t="s">
        <v>62</v>
      </c>
      <c r="AJ17" s="42" t="s">
        <v>87</v>
      </c>
    </row>
    <row r="19" spans="1:51" ht="18.75" x14ac:dyDescent="0.3">
      <c r="A19" s="210"/>
      <c r="B19" s="209" t="s">
        <v>68</v>
      </c>
      <c r="C19" s="141"/>
      <c r="D19" s="142"/>
      <c r="E19" s="1"/>
      <c r="F19" s="116"/>
      <c r="G19" s="72"/>
      <c r="H19" s="14"/>
      <c r="I19" s="32"/>
      <c r="J19" s="22"/>
      <c r="K19" s="71"/>
      <c r="L19" s="22"/>
      <c r="M19" s="22"/>
      <c r="N19" s="72"/>
      <c r="O19" s="22"/>
      <c r="P19" s="144" t="s">
        <v>93</v>
      </c>
      <c r="Q19" s="22"/>
      <c r="R19" s="22"/>
      <c r="S19" s="74"/>
      <c r="T19" s="25"/>
      <c r="U19" s="74"/>
      <c r="V19" s="74"/>
      <c r="W19" s="25"/>
      <c r="X19" s="25"/>
      <c r="Y19" s="74"/>
      <c r="Z19" s="74"/>
      <c r="AA19" s="120"/>
      <c r="AB19" s="120"/>
      <c r="AC19" s="25"/>
      <c r="AD19" s="25"/>
      <c r="AE19" s="34"/>
      <c r="AF19" s="31"/>
      <c r="AG19" s="22"/>
      <c r="AH19" s="157"/>
      <c r="AI19" s="157"/>
    </row>
    <row r="20" spans="1:51" ht="18.75" x14ac:dyDescent="0.3">
      <c r="A20" s="137" t="s">
        <v>95</v>
      </c>
      <c r="B20" s="137"/>
      <c r="C20" s="138"/>
      <c r="D20" s="138"/>
      <c r="E20" s="1"/>
      <c r="F20" s="116"/>
      <c r="G20" s="72"/>
      <c r="H20" s="14"/>
      <c r="I20" s="32"/>
      <c r="J20" s="22"/>
      <c r="K20" s="71"/>
      <c r="L20" s="22"/>
      <c r="M20" s="22"/>
      <c r="N20" s="72"/>
      <c r="O20" s="22"/>
      <c r="P20" s="144" t="s">
        <v>77</v>
      </c>
      <c r="Q20" s="22"/>
      <c r="R20" s="22"/>
      <c r="S20" s="74"/>
      <c r="T20" s="25"/>
      <c r="U20" s="74"/>
      <c r="V20" s="74"/>
      <c r="W20" s="25"/>
      <c r="X20" s="25"/>
      <c r="Y20" s="74"/>
      <c r="Z20" s="74"/>
      <c r="AA20" s="120"/>
      <c r="AB20" s="120"/>
      <c r="AC20" s="25"/>
      <c r="AD20" s="25"/>
      <c r="AE20" s="34"/>
      <c r="AF20" s="208" t="s">
        <v>94</v>
      </c>
      <c r="AG20" s="22"/>
      <c r="AH20" s="157"/>
      <c r="AI20" s="157"/>
    </row>
    <row r="21" spans="1:51" ht="16.5" x14ac:dyDescent="0.25">
      <c r="A21" s="136"/>
      <c r="B21" s="138"/>
      <c r="C21" s="138"/>
      <c r="D21" s="138"/>
      <c r="E21" s="1"/>
      <c r="F21" s="116"/>
      <c r="G21" s="72"/>
      <c r="H21" s="14"/>
      <c r="I21" s="32"/>
      <c r="J21" s="22"/>
      <c r="K21" s="71"/>
      <c r="L21" s="22"/>
      <c r="M21" s="22"/>
      <c r="N21" s="72"/>
      <c r="O21" s="22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</row>
    <row r="22" spans="1:51" ht="16.5" x14ac:dyDescent="0.25">
      <c r="A22" s="255" t="s">
        <v>28</v>
      </c>
      <c r="B22" s="255"/>
      <c r="C22" s="255"/>
      <c r="D22" s="207"/>
      <c r="E22" s="1"/>
      <c r="F22" s="116"/>
      <c r="G22" s="72"/>
      <c r="H22" s="14"/>
      <c r="I22" s="32"/>
      <c r="J22" s="22"/>
      <c r="K22" s="71"/>
      <c r="L22" s="22"/>
      <c r="M22" s="22"/>
      <c r="N22" s="72"/>
      <c r="O22" s="22"/>
      <c r="AF22" s="253" t="s">
        <v>64</v>
      </c>
      <c r="AG22" s="253"/>
      <c r="AH22" s="253"/>
      <c r="AI22" s="253"/>
      <c r="AJ22" s="253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</row>
    <row r="23" spans="1:51" ht="18.75" x14ac:dyDescent="0.3">
      <c r="A23" s="136"/>
      <c r="B23" s="138"/>
      <c r="C23" s="138"/>
      <c r="D23" s="121"/>
      <c r="E23" s="1"/>
      <c r="F23" s="116"/>
      <c r="G23" s="72"/>
      <c r="H23" s="14"/>
      <c r="I23" s="32"/>
      <c r="J23" s="22"/>
      <c r="K23" s="71"/>
      <c r="L23" s="22"/>
      <c r="M23" s="22"/>
      <c r="N23" s="72"/>
      <c r="O23" s="22"/>
      <c r="AF23" s="146"/>
      <c r="AG23" s="146"/>
      <c r="AH23" s="146"/>
      <c r="AI23" s="146"/>
      <c r="AJ23" s="146"/>
      <c r="AK23" s="147"/>
      <c r="AL23" s="147"/>
      <c r="AM23" s="148"/>
      <c r="AN23" s="149"/>
      <c r="AO23" s="150"/>
      <c r="AP23" s="150"/>
      <c r="AQ23" s="151"/>
      <c r="AR23" s="152"/>
      <c r="AS23" s="99"/>
      <c r="AT23" s="99"/>
      <c r="AU23" s="100"/>
      <c r="AV23" s="101"/>
      <c r="AW23" s="9"/>
      <c r="AX23" s="153"/>
      <c r="AY23" s="153"/>
    </row>
    <row r="24" spans="1:51" ht="18.75" x14ac:dyDescent="0.3">
      <c r="A24" s="136"/>
      <c r="B24" s="138"/>
      <c r="C24" s="138"/>
      <c r="D24" s="121"/>
      <c r="E24" s="29"/>
      <c r="F24" s="116"/>
      <c r="G24" s="72"/>
      <c r="H24" s="14"/>
      <c r="I24" s="32"/>
      <c r="J24" s="22"/>
      <c r="K24" s="71"/>
      <c r="L24" s="22"/>
      <c r="M24" s="22"/>
      <c r="N24" s="72"/>
      <c r="O24" s="22"/>
      <c r="AF24" s="146"/>
      <c r="AG24" s="146"/>
      <c r="AH24" s="146"/>
      <c r="AI24" s="146"/>
      <c r="AJ24" s="146"/>
      <c r="AK24" s="147"/>
      <c r="AL24" s="147"/>
      <c r="AM24" s="148"/>
      <c r="AN24" s="149"/>
      <c r="AO24" s="150"/>
      <c r="AP24" s="150"/>
      <c r="AQ24" s="151"/>
      <c r="AR24" s="152"/>
      <c r="AS24" s="99"/>
      <c r="AT24" s="99"/>
      <c r="AU24" s="100"/>
      <c r="AV24" s="101"/>
      <c r="AW24" s="9"/>
      <c r="AX24" s="153"/>
      <c r="AY24" s="153"/>
    </row>
    <row r="25" spans="1:51" x14ac:dyDescent="0.25">
      <c r="A25" s="8"/>
      <c r="B25" s="8"/>
      <c r="C25" s="8"/>
      <c r="D25" s="8"/>
      <c r="E25" s="29"/>
      <c r="F25" s="116"/>
      <c r="G25" s="72"/>
      <c r="H25" s="14"/>
      <c r="I25" s="32"/>
      <c r="J25" s="22"/>
      <c r="K25" s="71"/>
      <c r="L25" s="22"/>
      <c r="M25" s="22"/>
      <c r="N25" s="72"/>
      <c r="O25" s="22"/>
    </row>
    <row r="26" spans="1:51" x14ac:dyDescent="0.25">
      <c r="A26" s="48"/>
      <c r="B26" s="138"/>
      <c r="C26" s="138"/>
      <c r="D26" s="138"/>
      <c r="E26" s="29"/>
      <c r="F26" s="116"/>
      <c r="G26" s="72"/>
      <c r="H26" s="14"/>
      <c r="I26" s="32"/>
      <c r="J26" s="22"/>
      <c r="K26" s="71"/>
      <c r="L26" s="22"/>
      <c r="M26" s="22"/>
      <c r="N26" s="72"/>
      <c r="O26" s="22"/>
    </row>
    <row r="27" spans="1:51" ht="18.75" x14ac:dyDescent="0.3">
      <c r="A27" s="249" t="s">
        <v>75</v>
      </c>
      <c r="B27" s="249"/>
      <c r="C27" s="249"/>
      <c r="D27" s="143"/>
      <c r="E27" s="29"/>
      <c r="F27" s="116"/>
      <c r="G27" s="72"/>
      <c r="H27" s="14"/>
      <c r="I27" s="32"/>
      <c r="J27" s="22"/>
      <c r="K27" s="71"/>
      <c r="L27" s="22"/>
      <c r="M27" s="22"/>
      <c r="N27" s="72"/>
      <c r="O27" s="22"/>
      <c r="AF27" s="254" t="s">
        <v>78</v>
      </c>
      <c r="AG27" s="254"/>
      <c r="AH27" s="254"/>
      <c r="AI27" s="254"/>
      <c r="AJ27" s="254"/>
      <c r="AK27" s="163"/>
      <c r="AL27" s="163"/>
      <c r="AM27" s="163"/>
      <c r="AN27" s="163"/>
      <c r="AO27" s="163"/>
      <c r="AP27" s="163"/>
      <c r="AQ27" s="163"/>
      <c r="AR27" s="163"/>
      <c r="AS27" s="163"/>
      <c r="AT27" s="163"/>
      <c r="AU27" s="163"/>
      <c r="AV27" s="163"/>
      <c r="AW27" s="163"/>
      <c r="AX27" s="163"/>
      <c r="AY27" s="163"/>
    </row>
    <row r="28" spans="1:51" ht="16.5" x14ac:dyDescent="0.25">
      <c r="A28" s="8"/>
      <c r="B28" s="138"/>
      <c r="C28" s="138"/>
      <c r="D28" s="139"/>
      <c r="E28" s="29"/>
      <c r="F28" s="133"/>
      <c r="G28" s="134"/>
      <c r="H28" s="14"/>
      <c r="I28" s="32"/>
      <c r="J28" s="22"/>
      <c r="K28" s="71"/>
      <c r="L28" s="22"/>
      <c r="M28" s="22"/>
      <c r="N28" s="72"/>
      <c r="O28" s="22"/>
    </row>
    <row r="29" spans="1:51" ht="16.5" x14ac:dyDescent="0.25">
      <c r="A29" s="256" t="s">
        <v>76</v>
      </c>
      <c r="B29" s="256"/>
      <c r="C29" s="256"/>
      <c r="D29" s="3"/>
      <c r="E29" s="29"/>
      <c r="F29" s="116"/>
      <c r="G29" s="72"/>
      <c r="H29" s="14"/>
      <c r="I29" s="32"/>
      <c r="J29" s="22"/>
      <c r="K29" s="71"/>
      <c r="L29" s="22"/>
      <c r="M29" s="22"/>
      <c r="N29" s="72"/>
      <c r="O29" s="22"/>
      <c r="U29" s="117"/>
      <c r="V29" s="117"/>
      <c r="W29" s="118"/>
      <c r="X29" s="25"/>
      <c r="Y29" s="74"/>
      <c r="Z29" s="74"/>
      <c r="AA29" s="119"/>
      <c r="AB29" s="120"/>
      <c r="AC29" s="26"/>
      <c r="AD29" s="26"/>
      <c r="AE29" s="33"/>
      <c r="AF29" s="27"/>
      <c r="AG29" s="32"/>
      <c r="AH29" s="58"/>
      <c r="AI29" s="58"/>
    </row>
  </sheetData>
  <mergeCells count="28">
    <mergeCell ref="A29:C29"/>
    <mergeCell ref="K13:K14"/>
    <mergeCell ref="P13:P14"/>
    <mergeCell ref="S13:V13"/>
    <mergeCell ref="W13:Z13"/>
    <mergeCell ref="C13:D14"/>
    <mergeCell ref="E13:E14"/>
    <mergeCell ref="AF22:AJ22"/>
    <mergeCell ref="AF27:AJ27"/>
    <mergeCell ref="A22:C22"/>
    <mergeCell ref="AA13:AD13"/>
    <mergeCell ref="AF13:AF14"/>
    <mergeCell ref="A27:C27"/>
    <mergeCell ref="P2:AJ2"/>
    <mergeCell ref="P3:AJ3"/>
    <mergeCell ref="P4:AJ4"/>
    <mergeCell ref="P7:AJ7"/>
    <mergeCell ref="P9:AJ9"/>
    <mergeCell ref="AH13:AI14"/>
    <mergeCell ref="AJ13:AJ14"/>
    <mergeCell ref="A2:E2"/>
    <mergeCell ref="A3:E3"/>
    <mergeCell ref="A4:E4"/>
    <mergeCell ref="A5:E5"/>
    <mergeCell ref="A6:E6"/>
    <mergeCell ref="A7:E7"/>
    <mergeCell ref="A13:A14"/>
    <mergeCell ref="B13:B14"/>
  </mergeCells>
  <pageMargins left="0.85" right="0.45" top="0.49" bottom="0.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4:AC24"/>
  <sheetViews>
    <sheetView topLeftCell="A6" workbookViewId="0">
      <selection activeCell="X43" sqref="X43"/>
    </sheetView>
  </sheetViews>
  <sheetFormatPr defaultRowHeight="15" x14ac:dyDescent="0.25"/>
  <cols>
    <col min="1" max="1" width="6" customWidth="1"/>
    <col min="2" max="2" width="10.42578125" customWidth="1"/>
    <col min="3" max="3" width="17.85546875" customWidth="1"/>
    <col min="4" max="4" width="7.5703125" customWidth="1"/>
    <col min="5" max="5" width="10" customWidth="1"/>
    <col min="6" max="9" width="9.140625" hidden="1" customWidth="1"/>
    <col min="10" max="10" width="9.7109375" customWidth="1"/>
    <col min="11" max="14" width="9.140625" hidden="1" customWidth="1"/>
    <col min="15" max="25" width="4.85546875" customWidth="1"/>
    <col min="26" max="26" width="5.28515625" customWidth="1"/>
    <col min="27" max="27" width="4.85546875" customWidth="1"/>
    <col min="28" max="28" width="7.42578125" customWidth="1"/>
    <col min="29" max="29" width="6.7109375" customWidth="1"/>
  </cols>
  <sheetData>
    <row r="4" spans="1:29" ht="18.75" x14ac:dyDescent="0.3">
      <c r="A4" s="237" t="s">
        <v>20</v>
      </c>
      <c r="B4" s="237"/>
      <c r="C4" s="237"/>
      <c r="D4" s="237"/>
      <c r="E4" s="237"/>
      <c r="F4" s="237"/>
      <c r="G4" s="237"/>
      <c r="H4" s="237"/>
      <c r="I4" s="237"/>
      <c r="J4" s="237"/>
      <c r="K4" s="2"/>
      <c r="L4" s="2"/>
      <c r="M4" s="2"/>
      <c r="N4" s="2"/>
      <c r="O4" s="235" t="s">
        <v>21</v>
      </c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</row>
    <row r="5" spans="1:29" ht="18.75" x14ac:dyDescent="0.3">
      <c r="A5" s="235" t="s">
        <v>22</v>
      </c>
      <c r="B5" s="235"/>
      <c r="C5" s="235"/>
      <c r="D5" s="235"/>
      <c r="E5" s="235"/>
      <c r="F5" s="235"/>
      <c r="G5" s="235"/>
      <c r="H5" s="235"/>
      <c r="I5" s="235"/>
      <c r="J5" s="235"/>
      <c r="K5" s="2"/>
      <c r="L5" s="2"/>
      <c r="M5" s="2"/>
      <c r="N5" s="2"/>
      <c r="O5" s="250" t="s">
        <v>23</v>
      </c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0"/>
      <c r="AA5" s="250"/>
      <c r="AB5" s="250"/>
      <c r="AC5" s="250"/>
    </row>
    <row r="6" spans="1:29" ht="18.75" x14ac:dyDescent="0.3">
      <c r="A6" s="237" t="s">
        <v>54</v>
      </c>
      <c r="B6" s="237"/>
      <c r="C6" s="237"/>
      <c r="D6" s="237"/>
      <c r="E6" s="237"/>
      <c r="F6" s="237"/>
      <c r="G6" s="237"/>
      <c r="H6" s="237"/>
      <c r="I6" s="237"/>
      <c r="J6" s="237"/>
      <c r="K6" s="2"/>
      <c r="L6" s="2"/>
      <c r="M6" s="2"/>
      <c r="N6" s="2"/>
      <c r="O6" s="236" t="s">
        <v>83</v>
      </c>
      <c r="P6" s="236"/>
      <c r="Q6" s="236"/>
      <c r="R6" s="236"/>
      <c r="S6" s="236"/>
      <c r="T6" s="236"/>
      <c r="U6" s="236"/>
      <c r="V6" s="236"/>
      <c r="W6" s="236"/>
      <c r="X6" s="236"/>
      <c r="Y6" s="236"/>
      <c r="Z6" s="236"/>
      <c r="AA6" s="236"/>
      <c r="AB6" s="236"/>
      <c r="AC6" s="236"/>
    </row>
    <row r="7" spans="1:29" ht="18.75" x14ac:dyDescent="0.3">
      <c r="A7" s="235" t="s">
        <v>27</v>
      </c>
      <c r="B7" s="235"/>
      <c r="C7" s="235"/>
      <c r="D7" s="235"/>
      <c r="E7" s="235"/>
      <c r="F7" s="235"/>
      <c r="G7" s="235"/>
      <c r="H7" s="235"/>
      <c r="I7" s="235"/>
      <c r="J7" s="235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18.75" x14ac:dyDescent="0.3">
      <c r="A8" s="236" t="s">
        <v>82</v>
      </c>
      <c r="B8" s="236"/>
      <c r="C8" s="236"/>
      <c r="D8" s="236"/>
      <c r="E8" s="236"/>
      <c r="F8" s="236"/>
      <c r="G8" s="236"/>
      <c r="H8" s="236"/>
      <c r="I8" s="236"/>
      <c r="J8" s="236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18.75" x14ac:dyDescent="0.3">
      <c r="A9" s="235" t="s">
        <v>65</v>
      </c>
      <c r="B9" s="235"/>
      <c r="C9" s="235"/>
      <c r="D9" s="235"/>
      <c r="E9" s="235"/>
      <c r="F9" s="2"/>
      <c r="G9" s="2"/>
      <c r="H9" s="2"/>
      <c r="I9" s="2"/>
      <c r="J9" s="2"/>
      <c r="K9" s="2"/>
      <c r="L9" s="2"/>
      <c r="M9" s="2"/>
      <c r="N9" s="2"/>
      <c r="O9" s="235" t="s">
        <v>55</v>
      </c>
      <c r="P9" s="235"/>
      <c r="Q9" s="235"/>
      <c r="R9" s="235"/>
      <c r="S9" s="235"/>
      <c r="T9" s="235"/>
      <c r="U9" s="235"/>
      <c r="V9" s="235"/>
      <c r="W9" s="235"/>
      <c r="X9" s="235"/>
      <c r="Y9" s="235"/>
      <c r="Z9" s="235"/>
      <c r="AA9" s="235"/>
      <c r="AB9" s="235"/>
      <c r="AC9" s="235"/>
    </row>
    <row r="10" spans="1:29" ht="18.75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37" t="s">
        <v>56</v>
      </c>
      <c r="P10" s="237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</row>
    <row r="11" spans="1:29" ht="18.75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35" t="s">
        <v>81</v>
      </c>
      <c r="P11" s="235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</row>
    <row r="12" spans="1:29" ht="18.75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ht="18.75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ht="18.75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257" t="s">
        <v>25</v>
      </c>
      <c r="B15" s="259" t="s">
        <v>18</v>
      </c>
      <c r="C15" s="261" t="s">
        <v>48</v>
      </c>
      <c r="D15" s="262"/>
      <c r="E15" s="259" t="s">
        <v>73</v>
      </c>
      <c r="F15" s="50"/>
      <c r="G15" s="257" t="s">
        <v>16</v>
      </c>
      <c r="H15" s="28"/>
      <c r="I15" s="257" t="s">
        <v>26</v>
      </c>
      <c r="J15" s="265" t="s">
        <v>74</v>
      </c>
      <c r="K15" s="28"/>
      <c r="L15" s="28"/>
      <c r="M15" s="28"/>
      <c r="N15" s="28"/>
      <c r="O15" s="267" t="s">
        <v>43</v>
      </c>
      <c r="P15" s="268"/>
      <c r="Q15" s="268"/>
      <c r="R15" s="269"/>
      <c r="S15" s="267" t="s">
        <v>37</v>
      </c>
      <c r="T15" s="268"/>
      <c r="U15" s="268"/>
      <c r="V15" s="269"/>
      <c r="W15" s="267" t="s">
        <v>35</v>
      </c>
      <c r="X15" s="268"/>
      <c r="Y15" s="268"/>
      <c r="Z15" s="269"/>
      <c r="AA15" s="51" t="s">
        <v>49</v>
      </c>
      <c r="AB15" s="259" t="s">
        <v>52</v>
      </c>
      <c r="AC15" s="63" t="s">
        <v>41</v>
      </c>
    </row>
    <row r="16" spans="1:29" x14ac:dyDescent="0.25">
      <c r="A16" s="258"/>
      <c r="B16" s="260"/>
      <c r="C16" s="263"/>
      <c r="D16" s="264"/>
      <c r="E16" s="260"/>
      <c r="F16" s="4" t="s">
        <v>17</v>
      </c>
      <c r="G16" s="258"/>
      <c r="H16" s="4" t="s">
        <v>16</v>
      </c>
      <c r="I16" s="258"/>
      <c r="J16" s="266"/>
      <c r="K16" s="4" t="s">
        <v>7</v>
      </c>
      <c r="L16" s="4" t="s">
        <v>14</v>
      </c>
      <c r="M16" s="4" t="s">
        <v>13</v>
      </c>
      <c r="N16" s="50"/>
      <c r="O16" s="171" t="s">
        <v>36</v>
      </c>
      <c r="P16" s="171" t="s">
        <v>8</v>
      </c>
      <c r="Q16" s="171" t="s">
        <v>49</v>
      </c>
      <c r="R16" s="171" t="s">
        <v>50</v>
      </c>
      <c r="S16" s="171" t="s">
        <v>36</v>
      </c>
      <c r="T16" s="171" t="s">
        <v>8</v>
      </c>
      <c r="U16" s="171" t="s">
        <v>49</v>
      </c>
      <c r="V16" s="171" t="s">
        <v>50</v>
      </c>
      <c r="W16" s="171" t="s">
        <v>36</v>
      </c>
      <c r="X16" s="171" t="s">
        <v>8</v>
      </c>
      <c r="Y16" s="171" t="s">
        <v>49</v>
      </c>
      <c r="Z16" s="171" t="s">
        <v>50</v>
      </c>
      <c r="AA16" s="172" t="s">
        <v>51</v>
      </c>
      <c r="AB16" s="260"/>
      <c r="AC16" s="172" t="s">
        <v>47</v>
      </c>
    </row>
    <row r="17" spans="1:29" x14ac:dyDescent="0.25">
      <c r="A17" s="114">
        <v>1</v>
      </c>
      <c r="B17" s="122">
        <v>15001231</v>
      </c>
      <c r="C17" s="167" t="s">
        <v>39</v>
      </c>
      <c r="D17" s="23" t="s">
        <v>4</v>
      </c>
      <c r="E17" s="56">
        <v>35440</v>
      </c>
      <c r="F17" s="11"/>
      <c r="G17" s="10" t="s">
        <v>3</v>
      </c>
      <c r="H17" s="10"/>
      <c r="I17" s="57">
        <v>424</v>
      </c>
      <c r="J17" s="11" t="s">
        <v>40</v>
      </c>
      <c r="K17" s="10"/>
      <c r="L17" s="10"/>
      <c r="M17" s="168">
        <v>163</v>
      </c>
      <c r="N17" s="12" t="s">
        <v>44</v>
      </c>
      <c r="O17" s="176">
        <v>7</v>
      </c>
      <c r="P17" s="176">
        <v>7.5</v>
      </c>
      <c r="Q17" s="169">
        <f t="shared" ref="Q17:Q18" si="0">SUM((O17*1)+(P17*2))/3</f>
        <v>7.333333333333333</v>
      </c>
      <c r="R17" s="169">
        <f t="shared" ref="R17:R18" si="1">Q17*3</f>
        <v>22</v>
      </c>
      <c r="S17" s="176">
        <v>7.5</v>
      </c>
      <c r="T17" s="176">
        <v>6.5</v>
      </c>
      <c r="U17" s="54">
        <f t="shared" ref="U17:U18" si="2">SUM((S17*1)+(T17*2))/3</f>
        <v>6.833333333333333</v>
      </c>
      <c r="V17" s="54">
        <f t="shared" ref="V17:V18" si="3">U17*2</f>
        <v>13.666666666666666</v>
      </c>
      <c r="W17" s="175">
        <v>8</v>
      </c>
      <c r="X17" s="175">
        <v>5</v>
      </c>
      <c r="Y17" s="54">
        <f t="shared" ref="Y17:Y18" si="4">SUM((W17*1)+(X17*2))/3</f>
        <v>6</v>
      </c>
      <c r="Z17" s="54">
        <f t="shared" ref="Z17:Z18" si="5">Y17*3</f>
        <v>18</v>
      </c>
      <c r="AA17" s="173">
        <f t="shared" ref="AA17:AA18" si="6">SUM(R17+V17+Z17)/8</f>
        <v>6.708333333333333</v>
      </c>
      <c r="AB17" s="174" t="str">
        <f t="shared" ref="AB17:AB18" si="7">IF(AA17&gt;=9,"XS",IF(AA17&gt;=8,"Giỏi",IF(AA17&gt;=7,"Khá",IF(AA17&gt;=6,"TB-Khá",IF(AA17&gt;=5,"Trung bình","Y")))))</f>
        <v>TB-Khá</v>
      </c>
      <c r="AC17" s="170" t="s">
        <v>46</v>
      </c>
    </row>
    <row r="18" spans="1:29" x14ac:dyDescent="0.25">
      <c r="A18" s="177">
        <v>2</v>
      </c>
      <c r="B18" s="112">
        <v>15002675</v>
      </c>
      <c r="C18" s="182" t="s">
        <v>38</v>
      </c>
      <c r="D18" s="44" t="s">
        <v>11</v>
      </c>
      <c r="E18" s="183">
        <v>35626</v>
      </c>
      <c r="F18" s="21">
        <v>1</v>
      </c>
      <c r="G18" s="21"/>
      <c r="H18" s="21"/>
      <c r="I18" s="184">
        <v>1036</v>
      </c>
      <c r="J18" s="185" t="s">
        <v>63</v>
      </c>
      <c r="K18" s="186"/>
      <c r="L18" s="186"/>
      <c r="M18" s="187">
        <v>1</v>
      </c>
      <c r="N18" s="186" t="s">
        <v>33</v>
      </c>
      <c r="O18" s="188">
        <v>7.5</v>
      </c>
      <c r="P18" s="188">
        <v>7</v>
      </c>
      <c r="Q18" s="178">
        <f t="shared" si="0"/>
        <v>7.166666666666667</v>
      </c>
      <c r="R18" s="178">
        <f t="shared" si="1"/>
        <v>21.5</v>
      </c>
      <c r="S18" s="188">
        <v>7</v>
      </c>
      <c r="T18" s="188">
        <v>6</v>
      </c>
      <c r="U18" s="179">
        <f t="shared" si="2"/>
        <v>6.333333333333333</v>
      </c>
      <c r="V18" s="179">
        <f t="shared" si="3"/>
        <v>12.666666666666666</v>
      </c>
      <c r="W18" s="189">
        <v>6</v>
      </c>
      <c r="X18" s="189">
        <v>6</v>
      </c>
      <c r="Y18" s="179">
        <f t="shared" si="4"/>
        <v>6</v>
      </c>
      <c r="Z18" s="179">
        <f t="shared" si="5"/>
        <v>18</v>
      </c>
      <c r="AA18" s="190">
        <f t="shared" si="6"/>
        <v>6.520833333333333</v>
      </c>
      <c r="AB18" s="191" t="str">
        <f t="shared" si="7"/>
        <v>TB-Khá</v>
      </c>
      <c r="AC18" s="191" t="s">
        <v>6</v>
      </c>
    </row>
    <row r="20" spans="1:29" ht="18.75" x14ac:dyDescent="0.3">
      <c r="A20" s="9"/>
      <c r="B20" s="180"/>
      <c r="C20" s="9"/>
      <c r="D20" s="9"/>
      <c r="E20" s="94"/>
      <c r="F20" s="95"/>
      <c r="G20" s="9"/>
      <c r="H20" s="96"/>
      <c r="I20" s="96"/>
      <c r="J20" s="9"/>
      <c r="K20" s="9"/>
      <c r="L20" s="9"/>
      <c r="M20" s="9"/>
      <c r="N20" s="96"/>
      <c r="O20" s="9"/>
      <c r="P20" s="9"/>
      <c r="Q20" s="9"/>
      <c r="R20" s="9"/>
      <c r="S20" s="97"/>
      <c r="T20" s="98"/>
      <c r="U20" s="181" t="s">
        <v>64</v>
      </c>
      <c r="W20" s="97"/>
      <c r="X20" s="98"/>
      <c r="Z20" s="181"/>
      <c r="AA20" s="181"/>
      <c r="AB20" s="181"/>
      <c r="AC20" s="181"/>
    </row>
    <row r="21" spans="1:29" ht="18.75" x14ac:dyDescent="0.3">
      <c r="A21" s="9"/>
      <c r="B21" s="92"/>
      <c r="C21" s="9"/>
      <c r="D21" s="9"/>
      <c r="E21" s="94"/>
      <c r="F21" s="95"/>
      <c r="G21" s="9"/>
      <c r="H21" s="96"/>
      <c r="I21" s="96"/>
      <c r="J21" s="9"/>
      <c r="K21" s="9"/>
      <c r="L21" s="9"/>
      <c r="M21" s="9"/>
      <c r="N21" s="96"/>
      <c r="O21" s="9"/>
      <c r="P21" s="9"/>
      <c r="Q21" s="9"/>
      <c r="R21" s="9"/>
      <c r="S21" s="97"/>
      <c r="T21" s="98"/>
      <c r="U21" s="98"/>
      <c r="W21" s="97"/>
      <c r="X21" s="98"/>
      <c r="Z21" s="103"/>
      <c r="AA21" s="98"/>
      <c r="AB21" s="98"/>
      <c r="AC21" s="99"/>
    </row>
    <row r="22" spans="1:29" ht="18.75" x14ac:dyDescent="0.3">
      <c r="A22" s="9"/>
      <c r="B22" s="92"/>
      <c r="C22" s="9"/>
      <c r="D22" s="9"/>
      <c r="E22" s="94"/>
      <c r="F22" s="95"/>
      <c r="G22" s="9"/>
      <c r="H22" s="96"/>
      <c r="I22" s="96"/>
      <c r="J22" s="9"/>
      <c r="K22" s="9"/>
      <c r="L22" s="9"/>
      <c r="M22" s="9"/>
      <c r="N22" s="96"/>
      <c r="O22" s="9"/>
      <c r="P22" s="9"/>
      <c r="Q22" s="9"/>
      <c r="R22" s="9"/>
      <c r="S22" s="97"/>
      <c r="T22" s="98"/>
      <c r="U22" s="98"/>
      <c r="W22" s="97"/>
      <c r="X22" s="98"/>
      <c r="Z22" s="103"/>
      <c r="AA22" s="98"/>
      <c r="AB22" s="98"/>
      <c r="AC22" s="99"/>
    </row>
    <row r="23" spans="1:29" ht="18.75" x14ac:dyDescent="0.3">
      <c r="A23" s="9"/>
      <c r="B23" s="92"/>
      <c r="C23" s="9"/>
      <c r="D23" s="9"/>
      <c r="E23" s="94"/>
      <c r="F23" s="95"/>
      <c r="G23" s="9"/>
      <c r="H23" s="96"/>
      <c r="I23" s="96"/>
      <c r="J23" s="9"/>
      <c r="K23" s="9"/>
      <c r="L23" s="9"/>
      <c r="M23" s="9"/>
      <c r="N23" s="96"/>
      <c r="O23" s="9"/>
      <c r="P23" s="9"/>
      <c r="Q23" s="9"/>
      <c r="R23" s="9"/>
      <c r="S23" s="97"/>
      <c r="T23" s="98"/>
      <c r="U23" s="98"/>
      <c r="W23" s="97"/>
      <c r="X23" s="98"/>
      <c r="Z23" s="103"/>
      <c r="AA23" s="98"/>
      <c r="AB23" s="98"/>
      <c r="AC23" s="99"/>
    </row>
    <row r="24" spans="1:29" ht="18.75" x14ac:dyDescent="0.3">
      <c r="A24" s="9"/>
      <c r="B24" s="92"/>
      <c r="C24" s="9"/>
      <c r="D24" s="9"/>
      <c r="E24" s="94"/>
      <c r="F24" s="95"/>
      <c r="G24" s="9"/>
      <c r="H24" s="96"/>
      <c r="I24" s="96"/>
      <c r="J24" s="9"/>
      <c r="K24" s="9"/>
      <c r="L24" s="9"/>
      <c r="M24" s="9"/>
      <c r="N24" s="96"/>
      <c r="O24" s="9"/>
      <c r="P24" s="9"/>
      <c r="Q24" s="9"/>
      <c r="R24" s="9"/>
      <c r="S24" s="97"/>
      <c r="T24" s="181" t="s">
        <v>67</v>
      </c>
      <c r="W24" s="97"/>
      <c r="X24" s="98"/>
      <c r="Z24" s="181"/>
      <c r="AA24" s="181"/>
      <c r="AB24" s="181"/>
      <c r="AC24" s="181"/>
    </row>
  </sheetData>
  <mergeCells count="23">
    <mergeCell ref="O10:AC10"/>
    <mergeCell ref="O11:AC11"/>
    <mergeCell ref="A15:A16"/>
    <mergeCell ref="B15:B16"/>
    <mergeCell ref="C15:D16"/>
    <mergeCell ref="E15:E16"/>
    <mergeCell ref="G15:G16"/>
    <mergeCell ref="I15:I16"/>
    <mergeCell ref="J15:J16"/>
    <mergeCell ref="O15:R15"/>
    <mergeCell ref="S15:V15"/>
    <mergeCell ref="W15:Z15"/>
    <mergeCell ref="AB15:AB16"/>
    <mergeCell ref="A8:J8"/>
    <mergeCell ref="A4:J4"/>
    <mergeCell ref="O4:AC4"/>
    <mergeCell ref="A9:E9"/>
    <mergeCell ref="O9:AC9"/>
    <mergeCell ref="A5:J5"/>
    <mergeCell ref="O5:AC5"/>
    <mergeCell ref="A6:J6"/>
    <mergeCell ref="O6:AC6"/>
    <mergeCell ref="A7:J7"/>
  </mergeCells>
  <pageMargins left="0.3" right="0.45" top="0.75" bottom="0.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9"/>
  <sheetViews>
    <sheetView tabSelected="1" topLeftCell="A7" workbookViewId="0">
      <selection activeCell="AH14" sqref="AH14"/>
    </sheetView>
  </sheetViews>
  <sheetFormatPr defaultRowHeight="15" x14ac:dyDescent="0.25"/>
  <cols>
    <col min="2" max="2" width="12.42578125" customWidth="1"/>
    <col min="3" max="3" width="23.42578125" customWidth="1"/>
    <col min="4" max="4" width="11" customWidth="1"/>
    <col min="5" max="5" width="10.42578125" customWidth="1"/>
    <col min="6" max="6" width="9.140625" hidden="1" customWidth="1"/>
    <col min="7" max="7" width="13.7109375" customWidth="1"/>
    <col min="8" max="9" width="9.140625" hidden="1" customWidth="1"/>
    <col min="10" max="10" width="9" customWidth="1"/>
    <col min="11" max="18" width="9.140625" hidden="1" customWidth="1"/>
    <col min="19" max="19" width="0.140625" hidden="1" customWidth="1"/>
    <col min="20" max="20" width="7.42578125" hidden="1" customWidth="1"/>
    <col min="21" max="21" width="8" hidden="1" customWidth="1"/>
    <col min="22" max="22" width="6.28515625" hidden="1" customWidth="1"/>
    <col min="23" max="23" width="5.42578125" hidden="1" customWidth="1"/>
    <col min="24" max="24" width="8.28515625" hidden="1" customWidth="1"/>
    <col min="25" max="25" width="7" hidden="1" customWidth="1"/>
    <col min="26" max="26" width="6.140625" hidden="1" customWidth="1"/>
    <col min="27" max="27" width="6.5703125" hidden="1" customWidth="1"/>
    <col min="28" max="28" width="10.85546875" customWidth="1"/>
    <col min="29" max="29" width="0.140625" hidden="1" customWidth="1"/>
    <col min="30" max="30" width="7.5703125" customWidth="1"/>
    <col min="31" max="31" width="11.28515625" customWidth="1"/>
    <col min="32" max="32" width="12.7109375" customWidth="1"/>
  </cols>
  <sheetData>
    <row r="1" spans="1:32" ht="16.5" x14ac:dyDescent="0.25">
      <c r="A1" s="115"/>
      <c r="B1" s="115"/>
      <c r="C1" s="115"/>
      <c r="D1" s="115"/>
      <c r="E1" s="29"/>
      <c r="F1" s="116"/>
      <c r="G1" s="72"/>
      <c r="H1" s="14"/>
      <c r="I1" s="32"/>
      <c r="J1" s="22"/>
      <c r="K1" s="71"/>
      <c r="L1" s="22"/>
      <c r="M1" s="22"/>
      <c r="N1" s="72"/>
      <c r="O1" s="22"/>
      <c r="U1" s="117"/>
      <c r="V1" s="117"/>
      <c r="W1" s="118"/>
      <c r="X1" s="25"/>
      <c r="Y1" s="74"/>
      <c r="Z1" s="74"/>
      <c r="AA1" s="119"/>
      <c r="AB1" s="120"/>
      <c r="AC1" s="26"/>
      <c r="AD1" s="26"/>
      <c r="AE1" s="33"/>
    </row>
    <row r="2" spans="1:32" ht="18.75" x14ac:dyDescent="0.3">
      <c r="A2" s="237" t="s">
        <v>20</v>
      </c>
      <c r="B2" s="237"/>
      <c r="C2" s="237"/>
      <c r="D2" s="237"/>
      <c r="E2" s="237"/>
      <c r="F2" s="2"/>
      <c r="G2" s="235" t="s">
        <v>21</v>
      </c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</row>
    <row r="3" spans="1:32" ht="18.75" x14ac:dyDescent="0.3">
      <c r="A3" s="235" t="s">
        <v>22</v>
      </c>
      <c r="B3" s="235"/>
      <c r="C3" s="235"/>
      <c r="D3" s="235"/>
      <c r="E3" s="235"/>
      <c r="F3" s="2"/>
      <c r="G3" s="250" t="s">
        <v>23</v>
      </c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  <c r="X3" s="250"/>
      <c r="Y3" s="250"/>
      <c r="Z3" s="250"/>
      <c r="AA3" s="250"/>
      <c r="AB3" s="250"/>
      <c r="AC3" s="250"/>
      <c r="AD3" s="250"/>
      <c r="AE3" s="250"/>
      <c r="AF3" s="250"/>
    </row>
    <row r="4" spans="1:32" ht="18.75" x14ac:dyDescent="0.3">
      <c r="A4" s="237" t="s">
        <v>54</v>
      </c>
      <c r="B4" s="237"/>
      <c r="C4" s="237"/>
      <c r="D4" s="237"/>
      <c r="E4" s="237"/>
      <c r="F4" s="2"/>
      <c r="G4" s="236" t="s">
        <v>84</v>
      </c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6"/>
    </row>
    <row r="5" spans="1:32" ht="18.75" x14ac:dyDescent="0.3">
      <c r="A5" s="235" t="s">
        <v>27</v>
      </c>
      <c r="B5" s="235"/>
      <c r="C5" s="235"/>
      <c r="D5" s="235"/>
      <c r="E5" s="2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18.75" x14ac:dyDescent="0.3">
      <c r="A6" s="236" t="s">
        <v>82</v>
      </c>
      <c r="B6" s="236"/>
      <c r="C6" s="236"/>
      <c r="D6" s="236"/>
      <c r="E6" s="236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ht="18.75" x14ac:dyDescent="0.3">
      <c r="A7" s="235" t="s">
        <v>65</v>
      </c>
      <c r="B7" s="235"/>
      <c r="C7" s="235"/>
      <c r="D7" s="235"/>
      <c r="E7" s="235"/>
      <c r="F7" s="2"/>
      <c r="G7" s="235" t="s">
        <v>24</v>
      </c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5"/>
      <c r="W7" s="235"/>
      <c r="X7" s="235"/>
      <c r="Y7" s="235"/>
      <c r="Z7" s="235"/>
      <c r="AA7" s="235"/>
      <c r="AB7" s="235"/>
      <c r="AC7" s="235"/>
      <c r="AD7" s="235"/>
      <c r="AE7" s="235"/>
      <c r="AF7" s="235"/>
    </row>
    <row r="8" spans="1:32" ht="18.75" x14ac:dyDescent="0.3">
      <c r="A8" s="2"/>
      <c r="B8" s="2"/>
      <c r="C8" s="2"/>
      <c r="D8" s="2"/>
      <c r="E8" s="2"/>
      <c r="F8" s="2"/>
      <c r="G8" s="235" t="s">
        <v>85</v>
      </c>
      <c r="H8" s="235"/>
      <c r="I8" s="235"/>
      <c r="J8" s="235"/>
      <c r="K8" s="235"/>
      <c r="L8" s="235"/>
      <c r="M8" s="235"/>
      <c r="N8" s="235"/>
      <c r="O8" s="235"/>
      <c r="P8" s="235"/>
      <c r="Q8" s="235"/>
      <c r="R8" s="235"/>
      <c r="S8" s="235"/>
      <c r="T8" s="235"/>
      <c r="U8" s="235"/>
      <c r="V8" s="235"/>
      <c r="W8" s="235"/>
      <c r="X8" s="235"/>
      <c r="Y8" s="235"/>
      <c r="Z8" s="235"/>
      <c r="AA8" s="235"/>
      <c r="AB8" s="235"/>
      <c r="AC8" s="235"/>
      <c r="AD8" s="235"/>
      <c r="AE8" s="235"/>
      <c r="AF8" s="235"/>
    </row>
    <row r="9" spans="1:32" ht="18.75" x14ac:dyDescent="0.3">
      <c r="A9" s="2"/>
      <c r="B9" s="2"/>
      <c r="C9" s="2"/>
      <c r="D9" s="2"/>
      <c r="E9" s="2"/>
      <c r="F9" s="2"/>
      <c r="G9" s="235" t="s">
        <v>81</v>
      </c>
      <c r="H9" s="235"/>
      <c r="I9" s="235"/>
      <c r="J9" s="235"/>
      <c r="K9" s="235"/>
      <c r="L9" s="235"/>
      <c r="M9" s="235"/>
      <c r="N9" s="235"/>
      <c r="O9" s="235"/>
      <c r="P9" s="235"/>
      <c r="Q9" s="235"/>
      <c r="R9" s="235"/>
      <c r="S9" s="235"/>
      <c r="T9" s="235"/>
      <c r="U9" s="235"/>
      <c r="V9" s="235"/>
      <c r="W9" s="235"/>
      <c r="X9" s="235"/>
      <c r="Y9" s="235"/>
      <c r="Z9" s="235"/>
      <c r="AA9" s="235"/>
      <c r="AB9" s="235"/>
      <c r="AC9" s="235"/>
      <c r="AD9" s="235"/>
      <c r="AE9" s="235"/>
      <c r="AF9" s="235"/>
    </row>
    <row r="10" spans="1:32" ht="18.75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18.75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ht="18.75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57" t="s">
        <v>25</v>
      </c>
      <c r="B13" s="259" t="s">
        <v>18</v>
      </c>
      <c r="C13" s="261" t="s">
        <v>48</v>
      </c>
      <c r="D13" s="262"/>
      <c r="E13" s="259" t="s">
        <v>73</v>
      </c>
      <c r="F13" s="50"/>
      <c r="G13" s="257" t="s">
        <v>16</v>
      </c>
      <c r="H13" s="28"/>
      <c r="I13" s="257" t="s">
        <v>26</v>
      </c>
      <c r="J13" s="265" t="s">
        <v>74</v>
      </c>
      <c r="K13" s="28"/>
      <c r="L13" s="28"/>
      <c r="M13" s="28"/>
      <c r="N13" s="28"/>
      <c r="O13" s="270" t="s">
        <v>43</v>
      </c>
      <c r="P13" s="268"/>
      <c r="Q13" s="268"/>
      <c r="R13" s="271"/>
      <c r="S13" s="270" t="s">
        <v>37</v>
      </c>
      <c r="T13" s="268"/>
      <c r="U13" s="268"/>
      <c r="V13" s="271"/>
      <c r="W13" s="270" t="s">
        <v>35</v>
      </c>
      <c r="X13" s="268"/>
      <c r="Y13" s="268"/>
      <c r="Z13" s="271"/>
      <c r="AA13" s="51" t="s">
        <v>49</v>
      </c>
      <c r="AB13" s="259" t="s">
        <v>52</v>
      </c>
      <c r="AC13" s="63" t="s">
        <v>41</v>
      </c>
      <c r="AD13" s="252" t="s">
        <v>57</v>
      </c>
      <c r="AE13" s="252"/>
      <c r="AF13" s="252" t="s">
        <v>58</v>
      </c>
    </row>
    <row r="14" spans="1:32" x14ac:dyDescent="0.25">
      <c r="A14" s="258"/>
      <c r="B14" s="260"/>
      <c r="C14" s="263"/>
      <c r="D14" s="264"/>
      <c r="E14" s="260"/>
      <c r="F14" s="4" t="s">
        <v>17</v>
      </c>
      <c r="G14" s="258"/>
      <c r="H14" s="4" t="s">
        <v>16</v>
      </c>
      <c r="I14" s="258"/>
      <c r="J14" s="266"/>
      <c r="K14" s="51" t="s">
        <v>7</v>
      </c>
      <c r="L14" s="51" t="s">
        <v>14</v>
      </c>
      <c r="M14" s="51" t="s">
        <v>13</v>
      </c>
      <c r="N14" s="193"/>
      <c r="O14" s="61" t="s">
        <v>36</v>
      </c>
      <c r="P14" s="61" t="s">
        <v>8</v>
      </c>
      <c r="Q14" s="61" t="s">
        <v>49</v>
      </c>
      <c r="R14" s="61" t="s">
        <v>50</v>
      </c>
      <c r="S14" s="61" t="s">
        <v>36</v>
      </c>
      <c r="T14" s="61" t="s">
        <v>8</v>
      </c>
      <c r="U14" s="61" t="s">
        <v>49</v>
      </c>
      <c r="V14" s="61" t="s">
        <v>50</v>
      </c>
      <c r="W14" s="61" t="s">
        <v>36</v>
      </c>
      <c r="X14" s="61" t="s">
        <v>8</v>
      </c>
      <c r="Y14" s="61" t="s">
        <v>49</v>
      </c>
      <c r="Z14" s="61" t="s">
        <v>50</v>
      </c>
      <c r="AA14" s="62" t="s">
        <v>51</v>
      </c>
      <c r="AB14" s="272"/>
      <c r="AC14" s="172" t="s">
        <v>47</v>
      </c>
      <c r="AD14" s="252"/>
      <c r="AE14" s="252"/>
      <c r="AF14" s="252"/>
    </row>
    <row r="15" spans="1:32" ht="15.75" x14ac:dyDescent="0.25">
      <c r="A15" s="201">
        <v>1</v>
      </c>
      <c r="B15" s="122">
        <v>15001231</v>
      </c>
      <c r="C15" s="131" t="s">
        <v>39</v>
      </c>
      <c r="D15" s="132" t="s">
        <v>4</v>
      </c>
      <c r="E15" s="128">
        <v>35440</v>
      </c>
      <c r="F15" s="91"/>
      <c r="G15" s="122" t="s">
        <v>3</v>
      </c>
      <c r="H15" s="123"/>
      <c r="I15" s="127">
        <v>424</v>
      </c>
      <c r="J15" s="192" t="s">
        <v>40</v>
      </c>
      <c r="K15" s="55"/>
      <c r="L15" s="55"/>
      <c r="M15" s="196">
        <v>163</v>
      </c>
      <c r="N15" s="55" t="s">
        <v>44</v>
      </c>
      <c r="O15" s="194">
        <v>7</v>
      </c>
      <c r="P15" s="194">
        <v>7.5</v>
      </c>
      <c r="Q15" s="53">
        <f t="shared" ref="Q15:Q16" si="0">SUM((O15*1)+(P15*2))/3</f>
        <v>7.333333333333333</v>
      </c>
      <c r="R15" s="53">
        <f t="shared" ref="R15:R16" si="1">Q15*3</f>
        <v>22</v>
      </c>
      <c r="S15" s="194">
        <v>7.5</v>
      </c>
      <c r="T15" s="195">
        <v>6.5</v>
      </c>
      <c r="U15" s="53">
        <f t="shared" ref="U15:U16" si="2">SUM((S15*1)+(T15*2))/3</f>
        <v>6.833333333333333</v>
      </c>
      <c r="V15" s="53">
        <f t="shared" ref="V15:V16" si="3">U15*2</f>
        <v>13.666666666666666</v>
      </c>
      <c r="W15" s="165">
        <v>8</v>
      </c>
      <c r="X15" s="165">
        <v>5</v>
      </c>
      <c r="Y15" s="164">
        <f t="shared" ref="Y15:Y16" si="4">SUM((W15*1)+(X15*2))/3</f>
        <v>6</v>
      </c>
      <c r="Z15" s="164">
        <f t="shared" ref="Z15:Z16" si="5">Y15*3</f>
        <v>18</v>
      </c>
      <c r="AA15" s="166">
        <f t="shared" ref="AA15:AA16" si="6">SUM(R15+V15+Z15)/8</f>
        <v>6.708333333333333</v>
      </c>
      <c r="AB15" s="196" t="str">
        <f t="shared" ref="AB15:AB16" si="7">IF(AA15&gt;=9,"XS",IF(AA15&gt;=8,"Giỏi",IF(AA15&gt;=7,"Khá",IF(AA15&gt;=6,"TB-Khá",IF(AA15&gt;=5,"Trung bình","Y")))))</f>
        <v>TB-Khá</v>
      </c>
      <c r="AC15" s="202" t="s">
        <v>46</v>
      </c>
      <c r="AD15" s="59">
        <v>12517</v>
      </c>
      <c r="AE15" s="60" t="s">
        <v>62</v>
      </c>
      <c r="AF15" s="197" t="s">
        <v>88</v>
      </c>
    </row>
    <row r="16" spans="1:32" ht="15.75" x14ac:dyDescent="0.25">
      <c r="A16" s="177">
        <v>2</v>
      </c>
      <c r="B16" s="112">
        <v>15002675</v>
      </c>
      <c r="C16" s="5" t="s">
        <v>38</v>
      </c>
      <c r="D16" s="52" t="s">
        <v>11</v>
      </c>
      <c r="E16" s="183">
        <v>35626</v>
      </c>
      <c r="F16" s="21">
        <v>1</v>
      </c>
      <c r="G16" s="112"/>
      <c r="H16" s="21"/>
      <c r="I16" s="184">
        <v>1036</v>
      </c>
      <c r="J16" s="203" t="s">
        <v>63</v>
      </c>
      <c r="K16" s="160"/>
      <c r="L16" s="160"/>
      <c r="M16" s="198">
        <v>1</v>
      </c>
      <c r="N16" s="160" t="s">
        <v>33</v>
      </c>
      <c r="O16" s="204">
        <v>7.5</v>
      </c>
      <c r="P16" s="204">
        <v>7</v>
      </c>
      <c r="Q16" s="159">
        <f t="shared" si="0"/>
        <v>7.166666666666667</v>
      </c>
      <c r="R16" s="159">
        <f t="shared" si="1"/>
        <v>21.5</v>
      </c>
      <c r="S16" s="204">
        <v>7</v>
      </c>
      <c r="T16" s="204">
        <v>6</v>
      </c>
      <c r="U16" s="159">
        <f t="shared" si="2"/>
        <v>6.333333333333333</v>
      </c>
      <c r="V16" s="159">
        <f t="shared" si="3"/>
        <v>12.666666666666666</v>
      </c>
      <c r="W16" s="205">
        <v>6</v>
      </c>
      <c r="X16" s="205">
        <v>6</v>
      </c>
      <c r="Y16" s="199">
        <f t="shared" si="4"/>
        <v>6</v>
      </c>
      <c r="Z16" s="199">
        <f t="shared" si="5"/>
        <v>18</v>
      </c>
      <c r="AA16" s="200">
        <f t="shared" si="6"/>
        <v>6.520833333333333</v>
      </c>
      <c r="AB16" s="198" t="str">
        <f t="shared" si="7"/>
        <v>TB-Khá</v>
      </c>
      <c r="AC16" s="206" t="s">
        <v>6</v>
      </c>
      <c r="AD16" s="161">
        <v>12518</v>
      </c>
      <c r="AE16" s="113" t="s">
        <v>62</v>
      </c>
      <c r="AF16" s="42" t="s">
        <v>89</v>
      </c>
    </row>
    <row r="17" spans="1:32" ht="18.75" x14ac:dyDescent="0.3">
      <c r="A17" s="140"/>
      <c r="B17" s="135" t="s">
        <v>99</v>
      </c>
      <c r="C17" s="141"/>
      <c r="D17" s="142"/>
      <c r="E17" s="1"/>
      <c r="F17" s="116"/>
      <c r="G17" s="72"/>
      <c r="H17" s="14"/>
      <c r="I17" s="32"/>
      <c r="J17" s="22"/>
      <c r="K17" s="71"/>
      <c r="L17" s="22"/>
      <c r="M17" s="22"/>
      <c r="N17" s="72"/>
      <c r="O17" s="22"/>
      <c r="P17" s="144" t="s">
        <v>79</v>
      </c>
      <c r="Q17" s="32"/>
      <c r="R17" s="32"/>
      <c r="S17" s="117"/>
      <c r="T17" s="25"/>
      <c r="U17" s="117"/>
      <c r="V17" s="117"/>
      <c r="W17" s="118"/>
      <c r="X17" s="25"/>
      <c r="Y17" s="74"/>
      <c r="Z17" s="74"/>
      <c r="AA17" s="119"/>
      <c r="AB17" s="120"/>
      <c r="AC17" s="26"/>
      <c r="AD17" s="26"/>
      <c r="AE17" s="33"/>
      <c r="AF17" s="27"/>
    </row>
    <row r="18" spans="1:32" ht="18.75" x14ac:dyDescent="0.3">
      <c r="A18" s="136" t="s">
        <v>100</v>
      </c>
      <c r="B18" s="137"/>
      <c r="C18" s="138"/>
      <c r="D18" s="138"/>
      <c r="E18" s="1"/>
      <c r="F18" s="116"/>
      <c r="H18" s="14"/>
      <c r="I18" s="32"/>
      <c r="J18" s="144" t="s">
        <v>96</v>
      </c>
      <c r="K18" s="71"/>
      <c r="L18" s="22"/>
      <c r="M18" s="22"/>
      <c r="N18" s="72"/>
      <c r="O18" s="22"/>
      <c r="P18" s="145" t="s">
        <v>77</v>
      </c>
      <c r="Q18" s="32"/>
      <c r="R18" s="32"/>
      <c r="S18" s="117"/>
      <c r="T18" s="25"/>
      <c r="U18" s="117"/>
      <c r="V18" s="117"/>
      <c r="W18" s="118"/>
      <c r="X18" s="25"/>
      <c r="Y18" s="74"/>
      <c r="Z18" s="74"/>
      <c r="AA18" s="119"/>
      <c r="AB18" s="120"/>
      <c r="AC18" s="26"/>
      <c r="AD18" s="26"/>
      <c r="AE18" s="33"/>
      <c r="AF18" s="158"/>
    </row>
    <row r="19" spans="1:32" ht="18.75" x14ac:dyDescent="0.3">
      <c r="A19" s="136"/>
      <c r="B19" s="138"/>
      <c r="C19" s="138"/>
      <c r="D19" s="138"/>
      <c r="E19" s="1"/>
      <c r="F19" s="116"/>
      <c r="H19" s="14"/>
      <c r="I19" s="32"/>
      <c r="J19" s="145" t="s">
        <v>77</v>
      </c>
      <c r="K19" s="71"/>
      <c r="L19" s="22"/>
      <c r="M19" s="22"/>
      <c r="N19" s="72"/>
      <c r="O19" s="22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234" t="s">
        <v>97</v>
      </c>
      <c r="AE19" s="154"/>
      <c r="AF19" s="154"/>
    </row>
    <row r="20" spans="1:32" ht="18.75" customHeight="1" x14ac:dyDescent="0.25">
      <c r="A20" s="255" t="s">
        <v>28</v>
      </c>
      <c r="B20" s="255"/>
      <c r="C20" s="255"/>
      <c r="D20" s="207"/>
      <c r="E20" s="1"/>
      <c r="F20" s="116"/>
      <c r="G20" s="72"/>
      <c r="H20" s="14"/>
      <c r="I20" s="3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253" t="s">
        <v>64</v>
      </c>
      <c r="AC20" s="253"/>
      <c r="AD20" s="253"/>
      <c r="AE20" s="253"/>
      <c r="AF20" s="253"/>
    </row>
    <row r="21" spans="1:32" ht="18.75" x14ac:dyDescent="0.3">
      <c r="A21" s="136"/>
      <c r="B21" s="138"/>
      <c r="C21" s="138"/>
      <c r="D21" s="121"/>
      <c r="E21" s="1"/>
      <c r="F21" s="116"/>
      <c r="G21" s="72"/>
      <c r="H21" s="14"/>
      <c r="I21" s="32"/>
      <c r="K21" s="71"/>
      <c r="L21" s="22"/>
      <c r="M21" s="22"/>
      <c r="N21" s="72"/>
      <c r="O21" s="22"/>
      <c r="P21" s="146"/>
      <c r="Q21" s="146"/>
      <c r="R21" s="146"/>
      <c r="S21" s="146"/>
      <c r="T21" s="146"/>
      <c r="U21" s="147"/>
      <c r="V21" s="147"/>
      <c r="W21" s="148"/>
      <c r="X21" s="149"/>
      <c r="Y21" s="150"/>
      <c r="Z21" s="150"/>
      <c r="AA21" s="151"/>
      <c r="AB21" s="22"/>
      <c r="AC21" s="99"/>
      <c r="AD21" s="99"/>
      <c r="AE21" s="100"/>
    </row>
    <row r="22" spans="1:32" ht="18.75" x14ac:dyDescent="0.3">
      <c r="A22" s="136"/>
      <c r="B22" s="138"/>
      <c r="C22" s="138"/>
      <c r="D22" s="121"/>
      <c r="E22" s="29"/>
      <c r="F22" s="116"/>
      <c r="G22" s="72"/>
      <c r="H22" s="14"/>
      <c r="I22" s="32"/>
      <c r="K22" s="71"/>
      <c r="L22" s="22"/>
      <c r="M22" s="22"/>
      <c r="N22" s="72"/>
      <c r="O22" s="22"/>
      <c r="P22" s="146"/>
      <c r="Q22" s="146"/>
      <c r="R22" s="146"/>
      <c r="S22" s="146"/>
      <c r="T22" s="146"/>
      <c r="U22" s="147"/>
      <c r="V22" s="147"/>
      <c r="W22" s="148"/>
      <c r="X22" s="149"/>
      <c r="Y22" s="150"/>
      <c r="Z22" s="150"/>
      <c r="AA22" s="151"/>
      <c r="AB22" s="22"/>
      <c r="AC22" s="99"/>
      <c r="AD22" s="99"/>
      <c r="AE22" s="100"/>
      <c r="AF22" s="101"/>
    </row>
    <row r="23" spans="1:32" ht="18.75" x14ac:dyDescent="0.3">
      <c r="A23" s="8"/>
      <c r="B23" s="8"/>
      <c r="C23" s="8"/>
      <c r="D23" s="8"/>
      <c r="E23" s="29"/>
      <c r="F23" s="116"/>
      <c r="G23" s="72"/>
      <c r="H23" s="14"/>
      <c r="I23" s="32"/>
      <c r="K23" s="71"/>
      <c r="L23" s="22"/>
      <c r="M23" s="22"/>
      <c r="N23" s="72"/>
      <c r="O23" s="22"/>
      <c r="AB23" s="22"/>
      <c r="AF23" s="101"/>
    </row>
    <row r="24" spans="1:32" x14ac:dyDescent="0.25">
      <c r="A24" s="48"/>
      <c r="B24" s="138"/>
      <c r="C24" s="138"/>
      <c r="D24" s="138"/>
      <c r="E24" s="29"/>
      <c r="F24" s="116"/>
      <c r="G24" s="72"/>
      <c r="H24" s="14"/>
      <c r="I24" s="32"/>
      <c r="K24" s="71"/>
      <c r="L24" s="22"/>
      <c r="M24" s="22"/>
      <c r="N24" s="72"/>
      <c r="O24" s="22"/>
      <c r="AB24" s="22"/>
    </row>
    <row r="25" spans="1:32" ht="18.75" x14ac:dyDescent="0.3">
      <c r="A25" s="249" t="s">
        <v>75</v>
      </c>
      <c r="B25" s="249"/>
      <c r="C25" s="249"/>
      <c r="D25" s="211"/>
      <c r="E25" s="29"/>
      <c r="F25" s="116"/>
      <c r="G25" s="72"/>
      <c r="H25" s="14"/>
      <c r="I25" s="32"/>
      <c r="K25" s="163"/>
      <c r="L25" s="163"/>
      <c r="M25" s="163"/>
      <c r="N25" s="163"/>
      <c r="O25" s="163"/>
      <c r="P25" s="163"/>
      <c r="Q25" s="163"/>
      <c r="R25" s="163"/>
      <c r="S25" s="163"/>
      <c r="T25" s="163"/>
      <c r="U25" s="163"/>
      <c r="V25" s="163"/>
      <c r="W25" s="163"/>
      <c r="X25" s="163"/>
      <c r="Y25" s="163"/>
      <c r="Z25" s="163"/>
      <c r="AA25" s="163"/>
      <c r="AB25" s="254" t="s">
        <v>78</v>
      </c>
      <c r="AC25" s="254"/>
      <c r="AD25" s="254"/>
      <c r="AE25" s="254"/>
      <c r="AF25" s="254"/>
    </row>
    <row r="26" spans="1:32" ht="16.5" x14ac:dyDescent="0.25">
      <c r="A26" s="8"/>
      <c r="B26" s="138"/>
      <c r="C26" s="138"/>
      <c r="D26" s="139"/>
      <c r="E26" s="29"/>
      <c r="F26" s="133"/>
      <c r="G26" s="72"/>
      <c r="H26" s="14"/>
      <c r="I26" s="32"/>
      <c r="J26" s="22"/>
      <c r="K26" s="71"/>
      <c r="L26" s="22"/>
      <c r="M26" s="22"/>
      <c r="N26" s="72"/>
      <c r="O26" s="22"/>
    </row>
    <row r="27" spans="1:32" ht="16.5" x14ac:dyDescent="0.25">
      <c r="A27" s="256" t="s">
        <v>98</v>
      </c>
      <c r="B27" s="256"/>
      <c r="C27" s="256"/>
      <c r="D27" s="3"/>
      <c r="E27" s="29"/>
      <c r="F27" s="116"/>
      <c r="G27" s="72"/>
      <c r="H27" s="14"/>
      <c r="I27" s="32"/>
      <c r="J27" s="22"/>
      <c r="K27" s="71"/>
      <c r="L27" s="22"/>
      <c r="M27" s="22"/>
      <c r="N27" s="72"/>
      <c r="O27" s="22"/>
      <c r="U27" s="117"/>
      <c r="V27" s="117"/>
      <c r="W27" s="118"/>
      <c r="X27" s="25"/>
      <c r="Y27" s="74"/>
      <c r="Z27" s="74"/>
      <c r="AA27" s="119"/>
      <c r="AB27" s="120"/>
      <c r="AC27" s="26"/>
      <c r="AD27" s="26"/>
      <c r="AE27" s="33"/>
    </row>
    <row r="28" spans="1:32" ht="16.5" x14ac:dyDescent="0.25">
      <c r="A28" s="115"/>
      <c r="B28" s="115"/>
      <c r="C28" s="115"/>
      <c r="D28" s="115"/>
      <c r="E28" s="29"/>
      <c r="F28" s="116"/>
      <c r="G28" s="72"/>
      <c r="H28" s="14"/>
      <c r="I28" s="32"/>
      <c r="J28" s="22"/>
      <c r="K28" s="71"/>
      <c r="L28" s="22"/>
      <c r="M28" s="22"/>
      <c r="N28" s="72"/>
      <c r="O28" s="22"/>
      <c r="U28" s="117"/>
      <c r="V28" s="117"/>
      <c r="W28" s="118"/>
      <c r="X28" s="25"/>
      <c r="Y28" s="74"/>
      <c r="Z28" s="74"/>
      <c r="AA28" s="119"/>
      <c r="AB28" s="120"/>
      <c r="AC28" s="26"/>
      <c r="AD28" s="26"/>
      <c r="AE28" s="33"/>
    </row>
    <row r="29" spans="1:32" ht="16.5" x14ac:dyDescent="0.25">
      <c r="A29" s="115"/>
      <c r="B29" s="115"/>
      <c r="C29" s="115"/>
      <c r="D29" s="115"/>
      <c r="E29" s="29"/>
      <c r="F29" s="116"/>
      <c r="G29" s="72"/>
      <c r="H29" s="14"/>
      <c r="I29" s="32"/>
      <c r="J29" s="22"/>
      <c r="K29" s="71"/>
      <c r="L29" s="22"/>
      <c r="M29" s="22"/>
      <c r="N29" s="72"/>
      <c r="O29" s="22"/>
      <c r="U29" s="117"/>
      <c r="V29" s="117"/>
      <c r="W29" s="118"/>
      <c r="X29" s="25"/>
      <c r="Y29" s="74"/>
      <c r="Z29" s="74"/>
      <c r="AA29" s="119"/>
      <c r="AB29" s="120"/>
      <c r="AC29" s="26"/>
      <c r="AD29" s="26"/>
      <c r="AE29" s="33"/>
    </row>
  </sheetData>
  <mergeCells count="30">
    <mergeCell ref="I13:I14"/>
    <mergeCell ref="A20:C20"/>
    <mergeCell ref="A25:C25"/>
    <mergeCell ref="A27:C27"/>
    <mergeCell ref="AB20:AF20"/>
    <mergeCell ref="AB25:AF25"/>
    <mergeCell ref="A13:A14"/>
    <mergeCell ref="B13:B14"/>
    <mergeCell ref="C13:D14"/>
    <mergeCell ref="E13:E14"/>
    <mergeCell ref="G13:G14"/>
    <mergeCell ref="AF13:AF14"/>
    <mergeCell ref="J13:J14"/>
    <mergeCell ref="O13:R13"/>
    <mergeCell ref="S13:V13"/>
    <mergeCell ref="W13:Z13"/>
    <mergeCell ref="AB13:AB14"/>
    <mergeCell ref="AD13:AE14"/>
    <mergeCell ref="G9:AF9"/>
    <mergeCell ref="A2:E2"/>
    <mergeCell ref="G2:AF2"/>
    <mergeCell ref="A3:E3"/>
    <mergeCell ref="G3:AF3"/>
    <mergeCell ref="A4:E4"/>
    <mergeCell ref="G4:AF4"/>
    <mergeCell ref="A5:E5"/>
    <mergeCell ref="A6:E6"/>
    <mergeCell ref="A7:E7"/>
    <mergeCell ref="G7:AF7"/>
    <mergeCell ref="G8:AF8"/>
  </mergeCells>
  <pageMargins left="0.7" right="0.48" top="0.52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ghep 1</vt:lpstr>
      <vt:lpstr>C.C GHEP 1</vt:lpstr>
      <vt:lpstr>ghep 2</vt:lpstr>
      <vt:lpstr>CC GHEP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daotao-thuong</dc:creator>
  <cp:lastModifiedBy>Admin</cp:lastModifiedBy>
  <cp:lastPrinted>2018-10-26T03:33:40Z</cp:lastPrinted>
  <dcterms:created xsi:type="dcterms:W3CDTF">2018-07-09T03:14:09Z</dcterms:created>
  <dcterms:modified xsi:type="dcterms:W3CDTF">2018-11-01T10:24:15Z</dcterms:modified>
</cp:coreProperties>
</file>